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重大建设项目基本信息" sheetId="4" r:id="rId1"/>
    <sheet name="分领域11" sheetId="2" state="hidden" r:id="rId2"/>
    <sheet name="分地区11" sheetId="3" state="hidden" r:id="rId3"/>
  </sheets>
  <definedNames>
    <definedName name="_xlnm._FilterDatabase" localSheetId="0" hidden="1">重大建设项目基本信息!$A$3:$I$51</definedName>
    <definedName name="_xlnm.Print_Area" localSheetId="2">分地区11!$A$1:$E$43</definedName>
    <definedName name="_xlnm.Print_Area" localSheetId="1">分领域11!$A$1:$D$48</definedName>
  </definedNames>
  <calcPr calcId="144525"/>
</workbook>
</file>

<file path=xl/sharedStrings.xml><?xml version="1.0" encoding="utf-8"?>
<sst xmlns="http://schemas.openxmlformats.org/spreadsheetml/2006/main" count="344" uniqueCount="270">
  <si>
    <t>宜春市重大建设项目基本信息清单</t>
  </si>
  <si>
    <t>序号</t>
  </si>
  <si>
    <t>项目代码</t>
  </si>
  <si>
    <t>项目名称</t>
  </si>
  <si>
    <t>建设地点</t>
  </si>
  <si>
    <t>建设内容或建设规模</t>
  </si>
  <si>
    <t>开工年月</t>
  </si>
  <si>
    <t>竣工年月</t>
  </si>
  <si>
    <t>总投资</t>
  </si>
  <si>
    <t>项目法人（或主管部门)</t>
  </si>
  <si>
    <t>2018-360997-47-03-027069</t>
  </si>
  <si>
    <t>宜春市智慧经济产业特色小镇一期第二批项目</t>
  </si>
  <si>
    <t>宜春市-宜阳新区</t>
  </si>
  <si>
    <t>建筑面积49.6万平方米，主要包括呼叫中心、办公区、双创基地、孵化区等</t>
  </si>
  <si>
    <t>宜春市大数据产业运营有限公司</t>
  </si>
  <si>
    <t>2019-360999-78-01-021330</t>
  </si>
  <si>
    <t>宜春经济技术开发区春水路高架桥及东延伸道路工程</t>
  </si>
  <si>
    <t>宜春市-经开区</t>
  </si>
  <si>
    <t>长约5329米，道路宽度42米，城市干路</t>
  </si>
  <si>
    <t>宜春市创业投资有限公司</t>
  </si>
  <si>
    <t>2018-360900-48-01-022873</t>
  </si>
  <si>
    <t>宜春至温汤（宜春大道段）旅游公路改造工程</t>
  </si>
  <si>
    <t>市本级</t>
  </si>
  <si>
    <t>全长8.29公里，宽38至120米，城市主干路</t>
  </si>
  <si>
    <t>宜春交通投资集团有限公司</t>
  </si>
  <si>
    <t>2018-360900-48-01-029437</t>
  </si>
  <si>
    <t>宜春市教体新区规划一路新建工程</t>
  </si>
  <si>
    <t>全长5.23公里，双向6车道</t>
  </si>
  <si>
    <t>宜春市教体投资管理有限公司</t>
  </si>
  <si>
    <t>2018-360900-48-01-029438</t>
  </si>
  <si>
    <t>宜春市教体新区规划二路新建工程</t>
  </si>
  <si>
    <t>全长2.43公里，双向4车道</t>
  </si>
  <si>
    <t>2018-360900-48-01-021386</t>
  </si>
  <si>
    <t>宜春市学府路道路拓宽改建工程</t>
  </si>
  <si>
    <t>全长3.04公里，宽50米至42.5米，城市主干路，双向6车道</t>
  </si>
  <si>
    <t>2018-360900-48-01-020434</t>
  </si>
  <si>
    <t>宜春市武功山大道拓宽改造工程</t>
  </si>
  <si>
    <t>全长2767米，宽60米，城市主干路，双向6车道</t>
  </si>
  <si>
    <t>2019-360900-47-01-004629</t>
  </si>
  <si>
    <t>宜春市行政中心地下停车场项目</t>
  </si>
  <si>
    <t>总建筑面积50000平方米，新增停车位1100个</t>
  </si>
  <si>
    <t xml:space="preserve">宜春市新城建设发展有限公司 </t>
  </si>
  <si>
    <t>2019-360900-78-01-010106</t>
  </si>
  <si>
    <t>宜春市袁州古城复兴—春台公园改扩建项目</t>
  </si>
  <si>
    <t>公园约8.7万平方米、地下车库约5.45万平方米</t>
  </si>
  <si>
    <t>宜春市城市建设投资开发有限公司</t>
  </si>
  <si>
    <t>2019-360900-78-01-013018</t>
  </si>
  <si>
    <t>袁州古城文化复兴--宜春市灵泉池公园建设项目</t>
  </si>
  <si>
    <t>公园约6.15万平方米，附属建筑面积约6.65万平方米，地上停车场约0.77万平方米</t>
  </si>
  <si>
    <t>2017-360999-38-03-024592</t>
  </si>
  <si>
    <t>宜春市科陆储能技术有限公司年产2GWh储能系统建设项目</t>
  </si>
  <si>
    <t>年产2GWh储能系统</t>
  </si>
  <si>
    <t>宜春市科陆储能技术有限公司</t>
  </si>
  <si>
    <t>2019-360999-36-03-014796</t>
  </si>
  <si>
    <t>江西阿尔法动力系统有限公司新建年组装6万套电机和电机控制器、2万套动力电池系统项目</t>
  </si>
  <si>
    <t>年产电机和电机控制器6万套、动力电池系统2万套</t>
  </si>
  <si>
    <t>江西阿尔法动力系统有限公司</t>
  </si>
  <si>
    <t>2019-360999-35-03-000788</t>
  </si>
  <si>
    <t>宜春万申制药机械有限公司年产3000台（套）智能化制药设备扩建项目</t>
  </si>
  <si>
    <t>年产智能化制药设备3000台（套）</t>
  </si>
  <si>
    <t>宜春万申制药机械有限公司</t>
  </si>
  <si>
    <t>2019-360999-65-03-005281</t>
  </si>
  <si>
    <t>江西青松沃德生物识别技术有限公司新建年产50万把智能锁及300万套配件项目</t>
  </si>
  <si>
    <t>年产智能锁50万把、芯片封装150万颗、指纹模块150万套</t>
  </si>
  <si>
    <t>江西青松沃德生物识别有限公司</t>
  </si>
  <si>
    <t>2019-360999-26-03-008962</t>
  </si>
  <si>
    <t>江西宝弘纳米科技有限公司新建年产6.3万吨锂电配套硅铝纳米新材料项目</t>
  </si>
  <si>
    <t>年产硅铝纳米材料12万吨</t>
  </si>
  <si>
    <t>江西宝弘纳米科技有限公司</t>
  </si>
  <si>
    <t xml:space="preserve">  2017-360999-26-03-021658</t>
  </si>
  <si>
    <t>年产6000吨环保型粉末涂料建设项目</t>
  </si>
  <si>
    <t>年产粉末涂料6000吨</t>
  </si>
  <si>
    <t>江西省德福生金属粉末有限公司</t>
  </si>
  <si>
    <t>2019-360999-38-03-024865</t>
  </si>
  <si>
    <t>宜春清陶能源科技有限公司新建年产1GWh固态锂电池产业化项目</t>
  </si>
  <si>
    <t>年产锂电池1亿瓦时</t>
  </si>
  <si>
    <t>宜春清陶能源科技有限公司</t>
  </si>
  <si>
    <t>2018-360999-13-03-008685</t>
  </si>
  <si>
    <t>嘉吉饲料（宜春）有限公司年产12万吨预混料及6万吨全价浓缩饲料生产线建设项目</t>
  </si>
  <si>
    <t>年产预混料12万吨及全价浓缩饲料6万吨</t>
  </si>
  <si>
    <t>嘉吉饲料（宜春）有限公司</t>
  </si>
  <si>
    <t>2019-360999-41-03-005734</t>
  </si>
  <si>
    <t>江西省允福亨新能源有限责任公司新建年产4亿安时18650锂离子电池项目</t>
  </si>
  <si>
    <t>年产18650锂离子电池4亿安时</t>
  </si>
  <si>
    <t>江西省允福亨新能源有限责任公司</t>
  </si>
  <si>
    <t>2018-360999-18-03-021904</t>
  </si>
  <si>
    <t>江西恒盛服饰有限公司新建年产800万件内衣、内裤、2000万双袜子生产线项目</t>
  </si>
  <si>
    <t>年产内衣内裤800万件、袜子2000万双</t>
  </si>
  <si>
    <t>江西恒盛服饰有限公司</t>
  </si>
  <si>
    <t>2019-360999-32-03-000647</t>
  </si>
  <si>
    <t>广东兴发铝业（江西）有限公司年产10万吨铝型材扩建项目</t>
  </si>
  <si>
    <t>年产10万吨铝型材</t>
  </si>
  <si>
    <t>广东兴发铝业（江西）有限公司</t>
  </si>
  <si>
    <t>2019-360999-30-03-001437</t>
  </si>
  <si>
    <t>宜春市鸿泰新材料科技有限公司岩棉制品和一体板建设项目</t>
  </si>
  <si>
    <t>年产岩棉制品5万吨</t>
  </si>
  <si>
    <t>宜春市鸿泰新材料科技有限公司</t>
  </si>
  <si>
    <t>2019-360999-47-01-013442</t>
  </si>
  <si>
    <t>宜春经济技术开发区双创基地配套服务区建设项目</t>
  </si>
  <si>
    <t>新建双创基地标准厂房配套倒班房、配套用房、相关配套设施共计9万平方米</t>
  </si>
  <si>
    <t>2019-360999-47-01-008053</t>
  </si>
  <si>
    <t>宜春经济技术开发区10万平方米小微企业园建设项目</t>
  </si>
  <si>
    <t>新建仓储建筑、综合服务中心、生产厂房、配套宿舍、食堂等，总建筑面积约12.21万平方米</t>
  </si>
  <si>
    <t>2019-360998-01-03-016440</t>
  </si>
  <si>
    <t>宜春现代生态农业产业（特色富硒）示范园区</t>
  </si>
  <si>
    <t>宜春市-明月山</t>
  </si>
  <si>
    <t>建设芦荟、石斛、有机蔬菜种植、富硒珍珠养殖基地及配套基础设施</t>
  </si>
  <si>
    <t>江西奔月谷生态农业开发有限公司</t>
  </si>
  <si>
    <t>2018-360900-82-01-030894</t>
  </si>
  <si>
    <t>宜春职业技术学院新校区建设项目</t>
  </si>
  <si>
    <t>建筑面积570700平方米，包括教室、实验室、图书馆及各类配套用房等</t>
  </si>
  <si>
    <t>宜春职业技术学院</t>
  </si>
  <si>
    <t>2018-360900-82-01-030897</t>
  </si>
  <si>
    <t>宜春幼儿师范高等专科学校新校区建设项目</t>
  </si>
  <si>
    <t>建设面积404010平方米，建设教室、图书馆及各类附属用房等</t>
  </si>
  <si>
    <t>宜春市幼儿高等专科学院</t>
  </si>
  <si>
    <t>2018-360900-82-01-030004</t>
  </si>
  <si>
    <t>宜春学院新校区建设项目</t>
  </si>
  <si>
    <t>建筑面积398470平方米，包括教室、实验室、图书馆等相关配套用房</t>
  </si>
  <si>
    <t>宜春学院</t>
  </si>
  <si>
    <t>2019-360997-47-03-008376</t>
  </si>
  <si>
    <t>宜春市新建大塘学校建设项目</t>
  </si>
  <si>
    <t>建筑面积约58000平方米，建设教学楼、综合楼等</t>
  </si>
  <si>
    <t>宜春市新城建设发展有限公司</t>
  </si>
  <si>
    <t>2020-360900-83-01-018037</t>
  </si>
  <si>
    <t>宜春一中改扩建项目</t>
  </si>
  <si>
    <t>建筑面积29028平方米，包括教学楼、学生公寓、体育馆等</t>
  </si>
  <si>
    <t>江西省宜春市第一中学</t>
  </si>
  <si>
    <t>2019-360900-83-01-028167</t>
  </si>
  <si>
    <t>宜春市第三中学改扩建项目</t>
  </si>
  <si>
    <t>建筑面积约61000平方米，新建教学楼，综合楼，艺体楼，学生公寓等</t>
  </si>
  <si>
    <t>宜春市第三中学</t>
  </si>
  <si>
    <t>2019-360900-83-01-000164</t>
  </si>
  <si>
    <t>宜春市人民医院二期建设项目</t>
  </si>
  <si>
    <t>建筑面积约120000平方米，新建住院大楼及感染性疾病综合楼，设置床位1020张</t>
  </si>
  <si>
    <t>宜春市人民医院</t>
  </si>
  <si>
    <t>2018-360900-88-01-030003</t>
  </si>
  <si>
    <t>宜春市体育公园建设项目</t>
  </si>
  <si>
    <t>建筑面积152200平方米，建设体育场、体育馆、游泳馆、网球馆、电竞馆等</t>
  </si>
  <si>
    <t>2019-360900-47-01-018057</t>
  </si>
  <si>
    <t>袁州古城文化复兴——王子巷-大坪巷历史文化街区建设项目</t>
  </si>
  <si>
    <t>建设面积101850平方米，建设传统文化展示及旅游商业服务功能区</t>
  </si>
  <si>
    <t>2019-360900-47-01-018058</t>
  </si>
  <si>
    <t>袁州古城文化复兴——沙子巷-五眼井历史文化展示区建设项目</t>
  </si>
  <si>
    <t>建设面积54183平方米，建设传统文化展示、公共文体活动及旅游商业服务功能区</t>
  </si>
  <si>
    <t>2019-360900-88-01-002229</t>
  </si>
  <si>
    <t>宜春市大成殿周边复建及大成广场建设项目</t>
  </si>
  <si>
    <t>建筑面积64000平方米，建设传统文化展示、公共文体活动及旅游商业服务区，恢复大成殿周围古建筑群</t>
  </si>
  <si>
    <t>2018-360900-88-01-028277</t>
  </si>
  <si>
    <t>江西省宜春市水上运动基地异地新建（市民体育运动中心）</t>
  </si>
  <si>
    <t>建筑面积31000平方米，包括运动区、教学区和生活区</t>
  </si>
  <si>
    <t>宜春市水上运动基地</t>
  </si>
  <si>
    <t xml:space="preserve">2019-360900-72-01-021155 </t>
  </si>
  <si>
    <t>宜春市城市旅游服务站（旅游集散中心）二期建设项目</t>
  </si>
  <si>
    <t>建筑面积85450平方米，包括特色旅游商品展销区、云智慧旅游区、旅游企业服务区</t>
  </si>
  <si>
    <t>宜春旅游集团有限责任公司</t>
  </si>
  <si>
    <t>2018-360998-78-01-020644</t>
  </si>
  <si>
    <t>武功山东大门索道项目</t>
  </si>
  <si>
    <t>全长约2765米，建设游客服务中心、停车场、道路等其他基础设施及配套设施</t>
  </si>
  <si>
    <t>江西明月山旅游集团有限公司</t>
  </si>
  <si>
    <t>2019-360998-72-03-026694</t>
  </si>
  <si>
    <t>明月山温泉生态康养产业项目</t>
  </si>
  <si>
    <t>建筑面积6.5万平方米，建设水岸森谷乐养区、田园汤谷康养区、河水故乡风情区以及森泉禅境度假区</t>
  </si>
  <si>
    <t>济民可信文旅投资有限公司</t>
  </si>
  <si>
    <t>2018-360997-70-03-002751</t>
  </si>
  <si>
    <t>宜春市大塘片区棚户区改造（红星小区）建设项目</t>
  </si>
  <si>
    <t>建筑面积27.1万平方米，建设安置房1504套</t>
  </si>
  <si>
    <t>2019-360997-47-01-000468</t>
  </si>
  <si>
    <t>宜春市火山下棚户区改造建设项目</t>
  </si>
  <si>
    <t>建筑面积8.6万平方米，建设安置房470套</t>
  </si>
  <si>
    <t>2019-360900-47-01-000014</t>
  </si>
  <si>
    <t>城南风动片区棚户区改造一期（明珠小区）项目</t>
  </si>
  <si>
    <t>建筑面积约33.2万平方米，建设安置房2754套</t>
  </si>
  <si>
    <t>2019-360900-47-01-006819</t>
  </si>
  <si>
    <t>宜春市教体新区棚户区改造项目（新康府、凤凰街道、湖田镇片区）瓦江小区</t>
  </si>
  <si>
    <t>建筑面积43.3万平方米，建设安置房2553套</t>
  </si>
  <si>
    <t>宜春市发投建设开发有限公司</t>
  </si>
  <si>
    <t>2019-360900-47-01-006820</t>
  </si>
  <si>
    <t>宜春市教体新区棚户区改造项目（新康府、凤凰街道、湖田镇片区）湖田小区</t>
  </si>
  <si>
    <t>建筑面积31.9万平方米，建设安置房1604套</t>
  </si>
  <si>
    <t xml:space="preserve">2019-360900-47-01-000013 </t>
  </si>
  <si>
    <t>宜阳西大道沿线片区棚户区改造一期（樟树下小区）项目</t>
  </si>
  <si>
    <t>建筑面积约15.4万平方米，建设安置房1214套</t>
  </si>
  <si>
    <t>2019-360999-42-03-002896</t>
  </si>
  <si>
    <t>江西天一新能源科技有限公司新建年处理12万吨废旧锂电池综合利用项目</t>
  </si>
  <si>
    <t>年处理12万吨废旧锂电池</t>
  </si>
  <si>
    <t>江西天一新能源科技有限公司</t>
  </si>
  <si>
    <t xml:space="preserve">2017-360900-77-02-020116 </t>
  </si>
  <si>
    <t>宜春市生活垃圾焚烧发电项目</t>
  </si>
  <si>
    <t>日处理城市生活垃圾1000吨</t>
  </si>
  <si>
    <t>宜春绿色动力再生能源有限公司</t>
  </si>
  <si>
    <t>2020年大中型项目分领域统计表</t>
  </si>
  <si>
    <t>值</t>
  </si>
  <si>
    <t>项目行业类别</t>
  </si>
  <si>
    <t>计数项:总投资</t>
  </si>
  <si>
    <t>求和项:总投资2</t>
  </si>
  <si>
    <t>求和项:2020年
预计完成投资</t>
  </si>
  <si>
    <t>111铁路</t>
  </si>
  <si>
    <t>112高速公路</t>
  </si>
  <si>
    <t>113普通公路</t>
  </si>
  <si>
    <t>114航空水运</t>
  </si>
  <si>
    <t>115轨道交通</t>
  </si>
  <si>
    <t>121常规火电</t>
  </si>
  <si>
    <t>122清洁能源</t>
  </si>
  <si>
    <t>123电网</t>
  </si>
  <si>
    <t>124油气</t>
  </si>
  <si>
    <t>130水利</t>
  </si>
  <si>
    <t>140信息基础设施</t>
  </si>
  <si>
    <t>151市政道路桥梁</t>
  </si>
  <si>
    <t>152供排水</t>
  </si>
  <si>
    <t>156其他市政</t>
  </si>
  <si>
    <t>211航空制造</t>
  </si>
  <si>
    <t>221机械制造</t>
  </si>
  <si>
    <t>226电子信息</t>
  </si>
  <si>
    <t>232生物医药</t>
  </si>
  <si>
    <t>235钢铁有色</t>
  </si>
  <si>
    <t>245石油化工</t>
  </si>
  <si>
    <t>250轻工纺织</t>
  </si>
  <si>
    <t>254建材</t>
  </si>
  <si>
    <t>258食品</t>
  </si>
  <si>
    <t>261商贸物流</t>
  </si>
  <si>
    <t>266现代服务业</t>
  </si>
  <si>
    <t>269现代农业</t>
  </si>
  <si>
    <t>311教育</t>
  </si>
  <si>
    <t>316医疗卫生</t>
  </si>
  <si>
    <t>320文化体育</t>
  </si>
  <si>
    <t>333旅游</t>
  </si>
  <si>
    <t>345养老及其他民政</t>
  </si>
  <si>
    <t>354保障性安居工程</t>
  </si>
  <si>
    <t>411节能减排和循环经济</t>
  </si>
  <si>
    <t>418污水垃圾处理</t>
  </si>
  <si>
    <t>430重点流域水污染防治</t>
  </si>
  <si>
    <t>445其他生态环保</t>
  </si>
  <si>
    <t>(空白)</t>
  </si>
  <si>
    <t>总计</t>
  </si>
  <si>
    <t>一、基础设施</t>
  </si>
  <si>
    <t>二、产业发展</t>
  </si>
  <si>
    <t>三、公共服务</t>
  </si>
  <si>
    <t>四、生态环保</t>
  </si>
  <si>
    <t>隶属</t>
  </si>
  <si>
    <t>项目所属地区代码</t>
  </si>
  <si>
    <t>省直</t>
  </si>
  <si>
    <t>南昌</t>
  </si>
  <si>
    <t>九江</t>
  </si>
  <si>
    <t>景德镇</t>
  </si>
  <si>
    <t>萍乡</t>
  </si>
  <si>
    <t>新余</t>
  </si>
  <si>
    <t>鹰潭</t>
  </si>
  <si>
    <t>赣州</t>
  </si>
  <si>
    <t>宜春</t>
  </si>
  <si>
    <t>上饶</t>
  </si>
  <si>
    <t>吉安</t>
  </si>
  <si>
    <t>抚州</t>
  </si>
  <si>
    <t>共青</t>
  </si>
  <si>
    <t>瑞金</t>
  </si>
  <si>
    <t>丰城</t>
  </si>
  <si>
    <t>鄱阳</t>
  </si>
  <si>
    <t>安福</t>
  </si>
  <si>
    <t>南城</t>
  </si>
  <si>
    <t>赣江新区</t>
  </si>
  <si>
    <t>南昌纳入赣江新区</t>
  </si>
  <si>
    <t>九江纳入赣江新区</t>
  </si>
  <si>
    <t>共青城纳入赣江新区</t>
  </si>
  <si>
    <t>九江（含共青）</t>
  </si>
  <si>
    <t>赣州（含瑞金）</t>
  </si>
  <si>
    <t>宜春（含丰城）</t>
  </si>
  <si>
    <t>上饶（含鄱阳）</t>
  </si>
  <si>
    <t>吉安（含安福）</t>
  </si>
  <si>
    <t>抚州（含南城）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</si>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</sst>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b/>
      <sz val="10"/>
      <name val="SimSun"/>
      <charset val="134"/>
    </font>
    <font>
      <sz val="10"/>
      <name val="宋体"/>
      <charset val="134"/>
    </font>
    <font>
      <sz val="10"/>
      <name val="SimSu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2" fillId="0" borderId="0"/>
    <xf numFmtId="0" fontId="29" fillId="28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9" fillId="0" borderId="0" applyProtection="0">
      <alignment vertical="center"/>
    </xf>
    <xf numFmtId="0" fontId="12" fillId="0" borderId="0" applyProtection="0"/>
    <xf numFmtId="0" fontId="19" fillId="0" borderId="0"/>
    <xf numFmtId="0" fontId="0" fillId="0" borderId="0">
      <alignment vertical="center"/>
    </xf>
    <xf numFmtId="0" fontId="12" fillId="0" borderId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3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</cellXfs>
  <cellStyles count="1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千位分隔" xfId="7" builtinId="3"/>
    <cellStyle name="常规 7 3" xfId="8"/>
    <cellStyle name="40% - 强调文字颜色 3" xfId="9" builtinId="39"/>
    <cellStyle name="常规 26 2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常规 10 4 2" xfId="15"/>
    <cellStyle name="已访问的超链接" xfId="16" builtinId="9"/>
    <cellStyle name="注释" xfId="17" builtinId="10"/>
    <cellStyle name="常规 6" xfId="18"/>
    <cellStyle name="常规 14 3 2" xfId="19"/>
    <cellStyle name="百分比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_ET_STYLE_NoName_00_" xfId="26"/>
    <cellStyle name="解释性文本" xfId="27" builtinId="53"/>
    <cellStyle name="百分比 2 2" xfId="28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26" xfId="36"/>
    <cellStyle name="检查单元格" xfId="37" builtinId="23"/>
    <cellStyle name="20% - 强调文字颜色 6" xfId="38" builtinId="50"/>
    <cellStyle name="常规 8 3" xfId="39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百分比 2 2 2" xfId="47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2 3" xfId="61"/>
    <cellStyle name="常规 10 2 4 2" xfId="62"/>
    <cellStyle name="40% - 强调文字颜色 6" xfId="63" builtinId="51"/>
    <cellStyle name="60% - 强调文字颜色 6" xfId="64" builtinId="52"/>
    <cellStyle name="常规 10" xfId="65"/>
    <cellStyle name="常规 16 2" xfId="66"/>
    <cellStyle name="常规 21 2" xfId="67"/>
    <cellStyle name="常规 10 2" xfId="68"/>
    <cellStyle name="常规 11 2" xfId="69"/>
    <cellStyle name="常规 16 3 2" xfId="70"/>
    <cellStyle name="常规 21 3 2" xfId="71"/>
    <cellStyle name="常规 10 2 10" xfId="72"/>
    <cellStyle name="常规 10 3 2" xfId="73"/>
    <cellStyle name="常规 10 4" xfId="74"/>
    <cellStyle name="常规 10 4 2 2" xfId="75"/>
    <cellStyle name="常规 11" xfId="76"/>
    <cellStyle name="常规 16 3" xfId="77"/>
    <cellStyle name="常规 21 3" xfId="78"/>
    <cellStyle name="常规 11 3" xfId="79"/>
    <cellStyle name="常规 11 3 2" xfId="80"/>
    <cellStyle name="常规 12" xfId="81"/>
    <cellStyle name="常规 12 2" xfId="82"/>
    <cellStyle name="常规 12 3" xfId="83"/>
    <cellStyle name="常规 12 3 2" xfId="84"/>
    <cellStyle name="常规 13" xfId="85"/>
    <cellStyle name="常规 13 2" xfId="86"/>
    <cellStyle name="常规 13 3" xfId="87"/>
    <cellStyle name="常规 13 3 2" xfId="88"/>
    <cellStyle name="常规 14" xfId="89"/>
    <cellStyle name="常规 14 2" xfId="90"/>
    <cellStyle name="常规 14 3" xfId="91"/>
    <cellStyle name="常规 15" xfId="92"/>
    <cellStyle name="常规 20" xfId="93"/>
    <cellStyle name="常规 15 2" xfId="94"/>
    <cellStyle name="常规 20 2" xfId="95"/>
    <cellStyle name="常规 15 3" xfId="96"/>
    <cellStyle name="常规 20 3" xfId="97"/>
    <cellStyle name="常规 15 3 2" xfId="98"/>
    <cellStyle name="常规 20 3 2" xfId="99"/>
    <cellStyle name="常规 16" xfId="100"/>
    <cellStyle name="常规 21" xfId="101"/>
    <cellStyle name="常规 17" xfId="102"/>
    <cellStyle name="常规 22" xfId="103"/>
    <cellStyle name="常规 17 2" xfId="104"/>
    <cellStyle name="常规 22 2" xfId="105"/>
    <cellStyle name="常规 17 3" xfId="106"/>
    <cellStyle name="常规 22 3" xfId="107"/>
    <cellStyle name="常规 17 3 2" xfId="108"/>
    <cellStyle name="常规 22 3 2" xfId="109"/>
    <cellStyle name="常规 18" xfId="110"/>
    <cellStyle name="常规 23" xfId="111"/>
    <cellStyle name="常规 18 2" xfId="112"/>
    <cellStyle name="常规 23 2" xfId="113"/>
    <cellStyle name="常规 18 3" xfId="114"/>
    <cellStyle name="常规 23 3" xfId="115"/>
    <cellStyle name="常规 18 3 2" xfId="116"/>
    <cellStyle name="常规 23 3 2" xfId="117"/>
    <cellStyle name="常规 25 3" xfId="118"/>
    <cellStyle name="常规 19" xfId="119"/>
    <cellStyle name="常规 24" xfId="120"/>
    <cellStyle name="常规 19 2" xfId="121"/>
    <cellStyle name="常规 24 2" xfId="122"/>
    <cellStyle name="常规 19 3" xfId="123"/>
    <cellStyle name="常规 24 3" xfId="124"/>
    <cellStyle name="常规 19 3 2" xfId="125"/>
    <cellStyle name="常规 24 3 2" xfId="126"/>
    <cellStyle name="常规 2" xfId="127"/>
    <cellStyle name="常规 3_城建大中型项目汇总" xfId="128"/>
    <cellStyle name="常规 2 2" xfId="129"/>
    <cellStyle name="常规 2 3 2" xfId="130"/>
    <cellStyle name="常规 2 4" xfId="131"/>
    <cellStyle name="常规 25" xfId="132"/>
    <cellStyle name="常规 25 2" xfId="133"/>
    <cellStyle name="常规 25 3 2" xfId="134"/>
    <cellStyle name="常规 27" xfId="135"/>
    <cellStyle name="常规 3" xfId="136"/>
    <cellStyle name="常规 3 2" xfId="137"/>
    <cellStyle name="常规 3 3" xfId="138"/>
    <cellStyle name="常规 3 3 2" xfId="139"/>
    <cellStyle name="常规 36 3" xfId="140"/>
    <cellStyle name="常规 38" xfId="141"/>
    <cellStyle name="常规 43" xfId="142"/>
    <cellStyle name="常规 4" xfId="143"/>
    <cellStyle name="常规 5 3 2 2" xfId="144"/>
    <cellStyle name="常规 4 2" xfId="145"/>
    <cellStyle name="常规 4 2 2" xfId="146"/>
    <cellStyle name="常规 4 2 2 2" xfId="147"/>
    <cellStyle name="常规 4 3" xfId="148"/>
    <cellStyle name="常规 4 3 2" xfId="149"/>
    <cellStyle name="常规 5 4" xfId="150"/>
    <cellStyle name="常规 5" xfId="151"/>
    <cellStyle name="常规 5 3" xfId="152"/>
    <cellStyle name="常规 5 3 2" xfId="153"/>
    <cellStyle name="常规 5 4 2" xfId="154"/>
    <cellStyle name="常规 6 2" xfId="155"/>
    <cellStyle name="常规 6 3" xfId="156"/>
    <cellStyle name="常规 6 3 2" xfId="157"/>
    <cellStyle name="常规 7" xfId="158"/>
    <cellStyle name="常规 7 2" xfId="159"/>
    <cellStyle name="常规 7 3 2" xfId="160"/>
    <cellStyle name="常规 8" xfId="161"/>
    <cellStyle name="常规 8 3 2" xfId="162"/>
    <cellStyle name="常规 9" xfId="163"/>
    <cellStyle name="常规 9 2" xfId="164"/>
    <cellStyle name="常规 9 3" xfId="165"/>
    <cellStyle name="常规 9 3 2" xfId="166"/>
    <cellStyle name="普通_活用表_亿元表" xfId="167"/>
    <cellStyle name="样式 1" xfId="168"/>
  </cellStyles>
  <dxfs count="3"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J10" sqref="J10"/>
    </sheetView>
  </sheetViews>
  <sheetFormatPr defaultColWidth="9" defaultRowHeight="13.5"/>
  <cols>
    <col min="1" max="1" width="4.25" customWidth="1"/>
    <col min="2" max="2" width="22.875" customWidth="1"/>
    <col min="3" max="3" width="33.875" customWidth="1"/>
    <col min="5" max="5" width="21.25" customWidth="1"/>
    <col min="6" max="6" width="10" customWidth="1"/>
    <col min="7" max="7" width="9.875"/>
    <col min="8" max="8" width="8.375" customWidth="1"/>
    <col min="9" max="9" width="12.5" customWidth="1"/>
  </cols>
  <sheetData>
    <row r="1" ht="42" customHeight="1" spans="1:9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>
      <c r="A2" s="24"/>
      <c r="B2" s="24"/>
      <c r="C2" s="25"/>
      <c r="D2" s="26"/>
      <c r="E2" s="25"/>
      <c r="F2" s="27"/>
      <c r="G2" s="26"/>
      <c r="H2" s="28"/>
      <c r="I2" s="26"/>
    </row>
    <row r="3" ht="24" spans="1:9">
      <c r="A3" s="29" t="s">
        <v>1</v>
      </c>
      <c r="B3" s="30" t="s">
        <v>2</v>
      </c>
      <c r="C3" s="31" t="s">
        <v>3</v>
      </c>
      <c r="D3" s="31" t="s">
        <v>4</v>
      </c>
      <c r="E3" s="31" t="s">
        <v>5</v>
      </c>
      <c r="F3" s="32" t="s">
        <v>6</v>
      </c>
      <c r="G3" s="32" t="s">
        <v>7</v>
      </c>
      <c r="H3" s="29" t="s">
        <v>8</v>
      </c>
      <c r="I3" s="31" t="s">
        <v>9</v>
      </c>
    </row>
    <row r="4" ht="26" customHeight="1" spans="1:9">
      <c r="A4" s="33">
        <v>1</v>
      </c>
      <c r="B4" s="34" t="s">
        <v>10</v>
      </c>
      <c r="C4" s="35" t="s">
        <v>11</v>
      </c>
      <c r="D4" s="36" t="s">
        <v>12</v>
      </c>
      <c r="E4" s="37" t="s">
        <v>13</v>
      </c>
      <c r="F4" s="38">
        <v>43525</v>
      </c>
      <c r="G4" s="38">
        <v>44915</v>
      </c>
      <c r="H4" s="39">
        <v>198265</v>
      </c>
      <c r="I4" s="33" t="s">
        <v>14</v>
      </c>
    </row>
    <row r="5" ht="24" spans="1:9">
      <c r="A5" s="33">
        <v>2</v>
      </c>
      <c r="B5" s="34" t="s">
        <v>15</v>
      </c>
      <c r="C5" s="37" t="s">
        <v>16</v>
      </c>
      <c r="D5" s="33" t="s">
        <v>17</v>
      </c>
      <c r="E5" s="37" t="s">
        <v>18</v>
      </c>
      <c r="F5" s="38">
        <v>44012</v>
      </c>
      <c r="G5" s="38">
        <v>44742</v>
      </c>
      <c r="H5" s="39">
        <v>49358</v>
      </c>
      <c r="I5" s="33" t="s">
        <v>19</v>
      </c>
    </row>
    <row r="6" ht="24" spans="1:9">
      <c r="A6" s="33">
        <v>3</v>
      </c>
      <c r="B6" s="34" t="s">
        <v>20</v>
      </c>
      <c r="C6" s="37" t="s">
        <v>21</v>
      </c>
      <c r="D6" s="40" t="s">
        <v>22</v>
      </c>
      <c r="E6" s="37" t="s">
        <v>23</v>
      </c>
      <c r="F6" s="38">
        <v>43586</v>
      </c>
      <c r="G6" s="38">
        <v>44550</v>
      </c>
      <c r="H6" s="39">
        <v>221137</v>
      </c>
      <c r="I6" s="33" t="s">
        <v>24</v>
      </c>
    </row>
    <row r="7" ht="24" spans="1:9">
      <c r="A7" s="33">
        <v>4</v>
      </c>
      <c r="B7" s="34" t="s">
        <v>25</v>
      </c>
      <c r="C7" s="37" t="s">
        <v>26</v>
      </c>
      <c r="D7" s="40" t="s">
        <v>22</v>
      </c>
      <c r="E7" s="37" t="s">
        <v>27</v>
      </c>
      <c r="F7" s="38">
        <v>43739</v>
      </c>
      <c r="G7" s="38">
        <v>44550</v>
      </c>
      <c r="H7" s="39">
        <v>85947</v>
      </c>
      <c r="I7" s="33" t="s">
        <v>28</v>
      </c>
    </row>
    <row r="8" ht="24" spans="1:9">
      <c r="A8" s="33">
        <v>5</v>
      </c>
      <c r="B8" s="34" t="s">
        <v>29</v>
      </c>
      <c r="C8" s="37" t="s">
        <v>30</v>
      </c>
      <c r="D8" s="40" t="s">
        <v>22</v>
      </c>
      <c r="E8" s="37" t="s">
        <v>31</v>
      </c>
      <c r="F8" s="38">
        <v>43739</v>
      </c>
      <c r="G8" s="38">
        <v>44550</v>
      </c>
      <c r="H8" s="39">
        <v>46488</v>
      </c>
      <c r="I8" s="33" t="s">
        <v>28</v>
      </c>
    </row>
    <row r="9" ht="36" spans="1:9">
      <c r="A9" s="33">
        <v>6</v>
      </c>
      <c r="B9" s="34" t="s">
        <v>32</v>
      </c>
      <c r="C9" s="37" t="s">
        <v>33</v>
      </c>
      <c r="D9" s="40" t="s">
        <v>22</v>
      </c>
      <c r="E9" s="37" t="s">
        <v>34</v>
      </c>
      <c r="F9" s="38">
        <v>43739</v>
      </c>
      <c r="G9" s="38">
        <v>44550</v>
      </c>
      <c r="H9" s="39">
        <v>43932</v>
      </c>
      <c r="I9" s="33" t="s">
        <v>24</v>
      </c>
    </row>
    <row r="10" ht="24" spans="1:9">
      <c r="A10" s="33">
        <v>7</v>
      </c>
      <c r="B10" s="34" t="s">
        <v>35</v>
      </c>
      <c r="C10" s="37" t="s">
        <v>36</v>
      </c>
      <c r="D10" s="40" t="s">
        <v>22</v>
      </c>
      <c r="E10" s="37" t="s">
        <v>37</v>
      </c>
      <c r="F10" s="38">
        <v>43739</v>
      </c>
      <c r="G10" s="38">
        <v>44550</v>
      </c>
      <c r="H10" s="39">
        <v>40722</v>
      </c>
      <c r="I10" s="33" t="s">
        <v>24</v>
      </c>
    </row>
    <row r="11" ht="24" spans="1:9">
      <c r="A11" s="33">
        <v>8</v>
      </c>
      <c r="B11" s="34" t="s">
        <v>38</v>
      </c>
      <c r="C11" s="37" t="s">
        <v>39</v>
      </c>
      <c r="D11" s="36" t="s">
        <v>12</v>
      </c>
      <c r="E11" s="37" t="s">
        <v>40</v>
      </c>
      <c r="F11" s="38">
        <v>43525</v>
      </c>
      <c r="G11" s="38">
        <v>44377</v>
      </c>
      <c r="H11" s="39">
        <v>20000</v>
      </c>
      <c r="I11" s="33" t="s">
        <v>41</v>
      </c>
    </row>
    <row r="12" ht="36" spans="1:9">
      <c r="A12" s="33">
        <v>9</v>
      </c>
      <c r="B12" s="34" t="s">
        <v>42</v>
      </c>
      <c r="C12" s="35" t="s">
        <v>43</v>
      </c>
      <c r="D12" s="40" t="s">
        <v>22</v>
      </c>
      <c r="E12" s="37" t="s">
        <v>44</v>
      </c>
      <c r="F12" s="38">
        <v>43869</v>
      </c>
      <c r="G12" s="38">
        <v>44915</v>
      </c>
      <c r="H12" s="39">
        <v>56550</v>
      </c>
      <c r="I12" s="33" t="s">
        <v>45</v>
      </c>
    </row>
    <row r="13" ht="36" spans="1:9">
      <c r="A13" s="33">
        <v>10</v>
      </c>
      <c r="B13" s="34" t="s">
        <v>46</v>
      </c>
      <c r="C13" s="35" t="s">
        <v>47</v>
      </c>
      <c r="D13" s="40" t="s">
        <v>22</v>
      </c>
      <c r="E13" s="37" t="s">
        <v>48</v>
      </c>
      <c r="F13" s="38">
        <v>43876</v>
      </c>
      <c r="G13" s="38">
        <v>44915</v>
      </c>
      <c r="H13" s="39">
        <v>52000</v>
      </c>
      <c r="I13" s="33" t="s">
        <v>45</v>
      </c>
    </row>
    <row r="14" ht="29" customHeight="1" spans="1:9">
      <c r="A14" s="33">
        <v>11</v>
      </c>
      <c r="B14" s="34" t="s">
        <v>49</v>
      </c>
      <c r="C14" s="35" t="s">
        <v>50</v>
      </c>
      <c r="D14" s="33" t="s">
        <v>17</v>
      </c>
      <c r="E14" s="37" t="s">
        <v>51</v>
      </c>
      <c r="F14" s="38">
        <v>43344</v>
      </c>
      <c r="G14" s="38">
        <v>44896</v>
      </c>
      <c r="H14" s="39">
        <v>160000</v>
      </c>
      <c r="I14" s="33" t="s">
        <v>52</v>
      </c>
    </row>
    <row r="15" ht="36" spans="1:9">
      <c r="A15" s="33">
        <v>12</v>
      </c>
      <c r="B15" s="34" t="s">
        <v>53</v>
      </c>
      <c r="C15" s="35" t="s">
        <v>54</v>
      </c>
      <c r="D15" s="33" t="s">
        <v>17</v>
      </c>
      <c r="E15" s="37" t="s">
        <v>55</v>
      </c>
      <c r="F15" s="38">
        <v>43697</v>
      </c>
      <c r="G15" s="38">
        <v>44428</v>
      </c>
      <c r="H15" s="39">
        <v>50000</v>
      </c>
      <c r="I15" s="33" t="s">
        <v>56</v>
      </c>
    </row>
    <row r="16" ht="24" spans="1:9">
      <c r="A16" s="33">
        <v>13</v>
      </c>
      <c r="B16" s="34" t="s">
        <v>57</v>
      </c>
      <c r="C16" s="35" t="s">
        <v>58</v>
      </c>
      <c r="D16" s="33" t="s">
        <v>17</v>
      </c>
      <c r="E16" s="37" t="s">
        <v>59</v>
      </c>
      <c r="F16" s="38">
        <v>43738</v>
      </c>
      <c r="G16" s="38">
        <v>44550</v>
      </c>
      <c r="H16" s="39">
        <v>35000</v>
      </c>
      <c r="I16" s="33" t="s">
        <v>60</v>
      </c>
    </row>
    <row r="17" ht="36" spans="1:9">
      <c r="A17" s="33">
        <v>14</v>
      </c>
      <c r="B17" s="34" t="s">
        <v>61</v>
      </c>
      <c r="C17" s="35" t="s">
        <v>62</v>
      </c>
      <c r="D17" s="33" t="s">
        <v>17</v>
      </c>
      <c r="E17" s="37" t="s">
        <v>63</v>
      </c>
      <c r="F17" s="38">
        <v>43485</v>
      </c>
      <c r="G17" s="38">
        <v>44185</v>
      </c>
      <c r="H17" s="39">
        <v>35000</v>
      </c>
      <c r="I17" s="33" t="s">
        <v>64</v>
      </c>
    </row>
    <row r="18" ht="24" spans="1:9">
      <c r="A18" s="33">
        <v>15</v>
      </c>
      <c r="B18" s="34" t="s">
        <v>65</v>
      </c>
      <c r="C18" s="35" t="s">
        <v>66</v>
      </c>
      <c r="D18" s="33" t="s">
        <v>17</v>
      </c>
      <c r="E18" s="37" t="s">
        <v>67</v>
      </c>
      <c r="F18" s="38">
        <v>44012</v>
      </c>
      <c r="G18" s="38">
        <v>44640</v>
      </c>
      <c r="H18" s="39">
        <v>42000</v>
      </c>
      <c r="I18" s="33" t="s">
        <v>68</v>
      </c>
    </row>
    <row r="19" ht="24" spans="1:9">
      <c r="A19" s="33">
        <v>16</v>
      </c>
      <c r="B19" s="34" t="s">
        <v>69</v>
      </c>
      <c r="C19" s="35" t="s">
        <v>70</v>
      </c>
      <c r="D19" s="33" t="s">
        <v>17</v>
      </c>
      <c r="E19" s="37" t="s">
        <v>71</v>
      </c>
      <c r="F19" s="38">
        <v>43647</v>
      </c>
      <c r="G19" s="38">
        <v>44032</v>
      </c>
      <c r="H19" s="39">
        <v>10000</v>
      </c>
      <c r="I19" s="33" t="s">
        <v>72</v>
      </c>
    </row>
    <row r="20" ht="24" spans="1:9">
      <c r="A20" s="33">
        <v>17</v>
      </c>
      <c r="B20" s="34" t="s">
        <v>73</v>
      </c>
      <c r="C20" s="35" t="s">
        <v>74</v>
      </c>
      <c r="D20" s="33" t="s">
        <v>17</v>
      </c>
      <c r="E20" s="37" t="s">
        <v>75</v>
      </c>
      <c r="F20" s="38">
        <v>43738</v>
      </c>
      <c r="G20" s="38">
        <v>44185</v>
      </c>
      <c r="H20" s="39">
        <v>55000</v>
      </c>
      <c r="I20" s="33" t="s">
        <v>76</v>
      </c>
    </row>
    <row r="21" ht="24" spans="1:9">
      <c r="A21" s="33">
        <v>18</v>
      </c>
      <c r="B21" s="34" t="s">
        <v>77</v>
      </c>
      <c r="C21" s="35" t="s">
        <v>78</v>
      </c>
      <c r="D21" s="33" t="s">
        <v>17</v>
      </c>
      <c r="E21" s="37" t="s">
        <v>79</v>
      </c>
      <c r="F21" s="38">
        <v>43435</v>
      </c>
      <c r="G21" s="38">
        <v>44185</v>
      </c>
      <c r="H21" s="39">
        <v>18000</v>
      </c>
      <c r="I21" s="33" t="s">
        <v>80</v>
      </c>
    </row>
    <row r="22" ht="36" spans="1:9">
      <c r="A22" s="33">
        <v>19</v>
      </c>
      <c r="B22" s="34" t="s">
        <v>81</v>
      </c>
      <c r="C22" s="35" t="s">
        <v>82</v>
      </c>
      <c r="D22" s="33" t="s">
        <v>17</v>
      </c>
      <c r="E22" s="37" t="s">
        <v>83</v>
      </c>
      <c r="F22" s="38">
        <v>43585</v>
      </c>
      <c r="G22" s="38">
        <v>44316</v>
      </c>
      <c r="H22" s="39">
        <v>16000</v>
      </c>
      <c r="I22" s="33" t="s">
        <v>84</v>
      </c>
    </row>
    <row r="23" ht="24" spans="1:9">
      <c r="A23" s="33">
        <v>20</v>
      </c>
      <c r="B23" s="34" t="s">
        <v>85</v>
      </c>
      <c r="C23" s="35" t="s">
        <v>86</v>
      </c>
      <c r="D23" s="33" t="s">
        <v>17</v>
      </c>
      <c r="E23" s="37" t="s">
        <v>87</v>
      </c>
      <c r="F23" s="38">
        <v>43525</v>
      </c>
      <c r="G23" s="38">
        <v>44185</v>
      </c>
      <c r="H23" s="39">
        <v>10000</v>
      </c>
      <c r="I23" s="33" t="s">
        <v>88</v>
      </c>
    </row>
    <row r="24" ht="36" spans="1:9">
      <c r="A24" s="33">
        <v>21</v>
      </c>
      <c r="B24" s="34" t="s">
        <v>89</v>
      </c>
      <c r="C24" s="41" t="s">
        <v>90</v>
      </c>
      <c r="D24" s="33" t="s">
        <v>17</v>
      </c>
      <c r="E24" s="41" t="s">
        <v>91</v>
      </c>
      <c r="F24" s="38">
        <v>43586</v>
      </c>
      <c r="G24" s="38">
        <v>45280</v>
      </c>
      <c r="H24" s="39">
        <v>78000</v>
      </c>
      <c r="I24" s="39" t="s">
        <v>92</v>
      </c>
    </row>
    <row r="25" ht="24" spans="1:9">
      <c r="A25" s="33">
        <v>22</v>
      </c>
      <c r="B25" s="34" t="s">
        <v>93</v>
      </c>
      <c r="C25" s="35" t="s">
        <v>94</v>
      </c>
      <c r="D25" s="36" t="s">
        <v>17</v>
      </c>
      <c r="E25" s="37" t="s">
        <v>95</v>
      </c>
      <c r="F25" s="38">
        <v>43739</v>
      </c>
      <c r="G25" s="38">
        <v>44185</v>
      </c>
      <c r="H25" s="39">
        <v>16000</v>
      </c>
      <c r="I25" s="33" t="s">
        <v>96</v>
      </c>
    </row>
    <row r="26" ht="36" spans="1:9">
      <c r="A26" s="33">
        <v>23</v>
      </c>
      <c r="B26" s="34" t="s">
        <v>97</v>
      </c>
      <c r="C26" s="37" t="s">
        <v>98</v>
      </c>
      <c r="D26" s="33" t="s">
        <v>17</v>
      </c>
      <c r="E26" s="37" t="s">
        <v>99</v>
      </c>
      <c r="F26" s="38">
        <v>44012</v>
      </c>
      <c r="G26" s="38">
        <v>44550</v>
      </c>
      <c r="H26" s="39">
        <v>30000</v>
      </c>
      <c r="I26" s="33" t="s">
        <v>19</v>
      </c>
    </row>
    <row r="27" ht="48" spans="1:9">
      <c r="A27" s="33">
        <v>24</v>
      </c>
      <c r="B27" s="34" t="s">
        <v>100</v>
      </c>
      <c r="C27" s="37" t="s">
        <v>101</v>
      </c>
      <c r="D27" s="33" t="s">
        <v>17</v>
      </c>
      <c r="E27" s="37" t="s">
        <v>102</v>
      </c>
      <c r="F27" s="38">
        <v>43950</v>
      </c>
      <c r="G27" s="38">
        <v>44620</v>
      </c>
      <c r="H27" s="39">
        <v>20000</v>
      </c>
      <c r="I27" s="33" t="s">
        <v>19</v>
      </c>
    </row>
    <row r="28" ht="36" spans="1:9">
      <c r="A28" s="33">
        <v>25</v>
      </c>
      <c r="B28" s="34" t="s">
        <v>103</v>
      </c>
      <c r="C28" s="37" t="s">
        <v>104</v>
      </c>
      <c r="D28" s="40" t="s">
        <v>105</v>
      </c>
      <c r="E28" s="37" t="s">
        <v>106</v>
      </c>
      <c r="F28" s="38">
        <v>43891</v>
      </c>
      <c r="G28" s="38">
        <v>44896</v>
      </c>
      <c r="H28" s="39">
        <v>56817</v>
      </c>
      <c r="I28" s="33" t="s">
        <v>107</v>
      </c>
    </row>
    <row r="29" ht="36" spans="1:9">
      <c r="A29" s="33">
        <v>26</v>
      </c>
      <c r="B29" s="34" t="s">
        <v>108</v>
      </c>
      <c r="C29" s="42" t="s">
        <v>109</v>
      </c>
      <c r="D29" s="40" t="s">
        <v>22</v>
      </c>
      <c r="E29" s="43" t="s">
        <v>110</v>
      </c>
      <c r="F29" s="44">
        <v>43638</v>
      </c>
      <c r="G29" s="45">
        <v>44742</v>
      </c>
      <c r="H29" s="46">
        <v>238654</v>
      </c>
      <c r="I29" s="47" t="s">
        <v>111</v>
      </c>
    </row>
    <row r="30" ht="36" spans="1:9">
      <c r="A30" s="33">
        <v>27</v>
      </c>
      <c r="B30" s="34" t="s">
        <v>112</v>
      </c>
      <c r="C30" s="42" t="s">
        <v>113</v>
      </c>
      <c r="D30" s="40" t="s">
        <v>22</v>
      </c>
      <c r="E30" s="43" t="s">
        <v>114</v>
      </c>
      <c r="F30" s="44">
        <v>43634</v>
      </c>
      <c r="G30" s="45">
        <v>44550</v>
      </c>
      <c r="H30" s="46">
        <v>176584</v>
      </c>
      <c r="I30" s="47" t="s">
        <v>115</v>
      </c>
    </row>
    <row r="31" ht="36" spans="1:9">
      <c r="A31" s="33">
        <v>28</v>
      </c>
      <c r="B31" s="34" t="s">
        <v>116</v>
      </c>
      <c r="C31" s="42" t="s">
        <v>117</v>
      </c>
      <c r="D31" s="40" t="s">
        <v>22</v>
      </c>
      <c r="E31" s="43" t="s">
        <v>118</v>
      </c>
      <c r="F31" s="44">
        <v>43854</v>
      </c>
      <c r="G31" s="45">
        <v>44742</v>
      </c>
      <c r="H31" s="46">
        <v>168631</v>
      </c>
      <c r="I31" s="47" t="s">
        <v>119</v>
      </c>
    </row>
    <row r="32" ht="24" spans="1:9">
      <c r="A32" s="33">
        <v>29</v>
      </c>
      <c r="B32" s="34" t="s">
        <v>120</v>
      </c>
      <c r="C32" s="42" t="s">
        <v>121</v>
      </c>
      <c r="D32" s="36" t="s">
        <v>12</v>
      </c>
      <c r="E32" s="43" t="s">
        <v>122</v>
      </c>
      <c r="F32" s="44">
        <v>43957</v>
      </c>
      <c r="G32" s="45">
        <v>44438</v>
      </c>
      <c r="H32" s="46">
        <v>24000</v>
      </c>
      <c r="I32" s="47" t="s">
        <v>123</v>
      </c>
    </row>
    <row r="33" ht="36" spans="1:9">
      <c r="A33" s="33">
        <v>30</v>
      </c>
      <c r="B33" s="34" t="s">
        <v>124</v>
      </c>
      <c r="C33" s="42" t="s">
        <v>125</v>
      </c>
      <c r="D33" s="40" t="s">
        <v>22</v>
      </c>
      <c r="E33" s="43" t="s">
        <v>126</v>
      </c>
      <c r="F33" s="44">
        <v>44112</v>
      </c>
      <c r="G33" s="45">
        <v>45066</v>
      </c>
      <c r="H33" s="46">
        <v>21000</v>
      </c>
      <c r="I33" s="47" t="s">
        <v>127</v>
      </c>
    </row>
    <row r="34" ht="36" spans="1:9">
      <c r="A34" s="33">
        <v>31</v>
      </c>
      <c r="B34" s="34" t="s">
        <v>128</v>
      </c>
      <c r="C34" s="42" t="s">
        <v>129</v>
      </c>
      <c r="D34" s="40" t="s">
        <v>22</v>
      </c>
      <c r="E34" s="43" t="s">
        <v>130</v>
      </c>
      <c r="F34" s="44">
        <v>44047</v>
      </c>
      <c r="G34" s="45">
        <v>44550</v>
      </c>
      <c r="H34" s="46">
        <v>20000</v>
      </c>
      <c r="I34" s="47" t="s">
        <v>131</v>
      </c>
    </row>
    <row r="35" ht="36" spans="1:9">
      <c r="A35" s="33">
        <v>32</v>
      </c>
      <c r="B35" s="34" t="s">
        <v>132</v>
      </c>
      <c r="C35" s="42" t="s">
        <v>133</v>
      </c>
      <c r="D35" s="40" t="s">
        <v>22</v>
      </c>
      <c r="E35" s="43" t="s">
        <v>134</v>
      </c>
      <c r="F35" s="44">
        <v>43647</v>
      </c>
      <c r="G35" s="45">
        <v>44640</v>
      </c>
      <c r="H35" s="46">
        <v>76008</v>
      </c>
      <c r="I35" s="47" t="s">
        <v>135</v>
      </c>
    </row>
    <row r="36" ht="36" spans="1:9">
      <c r="A36" s="33">
        <v>33</v>
      </c>
      <c r="B36" s="34" t="s">
        <v>136</v>
      </c>
      <c r="C36" s="42" t="s">
        <v>137</v>
      </c>
      <c r="D36" s="40" t="s">
        <v>22</v>
      </c>
      <c r="E36" s="43" t="s">
        <v>138</v>
      </c>
      <c r="F36" s="44">
        <v>43750</v>
      </c>
      <c r="G36" s="45">
        <v>44854</v>
      </c>
      <c r="H36" s="46">
        <v>123554</v>
      </c>
      <c r="I36" s="47" t="s">
        <v>28</v>
      </c>
    </row>
    <row r="37" ht="36" spans="1:9">
      <c r="A37" s="33">
        <v>34</v>
      </c>
      <c r="B37" s="34" t="s">
        <v>139</v>
      </c>
      <c r="C37" s="42" t="s">
        <v>140</v>
      </c>
      <c r="D37" s="40" t="s">
        <v>22</v>
      </c>
      <c r="E37" s="43" t="s">
        <v>141</v>
      </c>
      <c r="F37" s="44">
        <v>43929</v>
      </c>
      <c r="G37" s="45">
        <v>45646</v>
      </c>
      <c r="H37" s="46">
        <v>80638</v>
      </c>
      <c r="I37" s="47" t="s">
        <v>45</v>
      </c>
    </row>
    <row r="38" ht="36" spans="1:9">
      <c r="A38" s="33">
        <v>35</v>
      </c>
      <c r="B38" s="34" t="s">
        <v>142</v>
      </c>
      <c r="C38" s="42" t="s">
        <v>143</v>
      </c>
      <c r="D38" s="40" t="s">
        <v>22</v>
      </c>
      <c r="E38" s="43" t="s">
        <v>144</v>
      </c>
      <c r="F38" s="44">
        <v>43929</v>
      </c>
      <c r="G38" s="45">
        <v>44915</v>
      </c>
      <c r="H38" s="46">
        <v>62482</v>
      </c>
      <c r="I38" s="47" t="s">
        <v>45</v>
      </c>
    </row>
    <row r="39" ht="48" spans="1:9">
      <c r="A39" s="33">
        <v>36</v>
      </c>
      <c r="B39" s="34" t="s">
        <v>145</v>
      </c>
      <c r="C39" s="35" t="s">
        <v>146</v>
      </c>
      <c r="D39" s="40" t="s">
        <v>22</v>
      </c>
      <c r="E39" s="37" t="s">
        <v>147</v>
      </c>
      <c r="F39" s="38">
        <v>43780</v>
      </c>
      <c r="G39" s="38">
        <v>44915</v>
      </c>
      <c r="H39" s="39">
        <v>20000</v>
      </c>
      <c r="I39" s="33" t="s">
        <v>45</v>
      </c>
    </row>
    <row r="40" ht="24" spans="1:9">
      <c r="A40" s="33">
        <v>37</v>
      </c>
      <c r="B40" s="34" t="s">
        <v>148</v>
      </c>
      <c r="C40" s="42" t="s">
        <v>149</v>
      </c>
      <c r="D40" s="40" t="s">
        <v>22</v>
      </c>
      <c r="E40" s="43" t="s">
        <v>150</v>
      </c>
      <c r="F40" s="44">
        <v>43070</v>
      </c>
      <c r="G40" s="45">
        <v>44114</v>
      </c>
      <c r="H40" s="46">
        <v>15000</v>
      </c>
      <c r="I40" s="47" t="s">
        <v>151</v>
      </c>
    </row>
    <row r="41" ht="36" spans="1:9">
      <c r="A41" s="33">
        <v>38</v>
      </c>
      <c r="B41" s="34" t="s">
        <v>152</v>
      </c>
      <c r="C41" s="42" t="s">
        <v>153</v>
      </c>
      <c r="D41" s="40" t="s">
        <v>22</v>
      </c>
      <c r="E41" s="43" t="s">
        <v>154</v>
      </c>
      <c r="F41" s="44">
        <v>43928</v>
      </c>
      <c r="G41" s="45">
        <v>44740</v>
      </c>
      <c r="H41" s="46">
        <v>80300</v>
      </c>
      <c r="I41" s="47" t="s">
        <v>155</v>
      </c>
    </row>
    <row r="42" ht="36" spans="1:9">
      <c r="A42" s="33">
        <v>39</v>
      </c>
      <c r="B42" s="34" t="s">
        <v>156</v>
      </c>
      <c r="C42" s="42" t="s">
        <v>157</v>
      </c>
      <c r="D42" s="40" t="s">
        <v>105</v>
      </c>
      <c r="E42" s="43" t="s">
        <v>158</v>
      </c>
      <c r="F42" s="44">
        <v>43889</v>
      </c>
      <c r="G42" s="45">
        <v>44185</v>
      </c>
      <c r="H42" s="46">
        <v>20075</v>
      </c>
      <c r="I42" s="47" t="s">
        <v>159</v>
      </c>
    </row>
    <row r="43" ht="48" spans="1:9">
      <c r="A43" s="33">
        <v>40</v>
      </c>
      <c r="B43" s="34" t="s">
        <v>160</v>
      </c>
      <c r="C43" s="35" t="s">
        <v>161</v>
      </c>
      <c r="D43" s="36" t="s">
        <v>105</v>
      </c>
      <c r="E43" s="37" t="s">
        <v>162</v>
      </c>
      <c r="F43" s="38">
        <v>44013</v>
      </c>
      <c r="G43" s="38">
        <v>45261</v>
      </c>
      <c r="H43" s="39">
        <v>150000</v>
      </c>
      <c r="I43" s="33" t="s">
        <v>163</v>
      </c>
    </row>
    <row r="44" ht="24" spans="1:9">
      <c r="A44" s="33">
        <v>41</v>
      </c>
      <c r="B44" s="34" t="s">
        <v>164</v>
      </c>
      <c r="C44" s="35" t="s">
        <v>165</v>
      </c>
      <c r="D44" s="36" t="s">
        <v>12</v>
      </c>
      <c r="E44" s="37" t="s">
        <v>166</v>
      </c>
      <c r="F44" s="38">
        <v>43435</v>
      </c>
      <c r="G44" s="38">
        <v>44185</v>
      </c>
      <c r="H44" s="39">
        <v>55000</v>
      </c>
      <c r="I44" s="33" t="s">
        <v>123</v>
      </c>
    </row>
    <row r="45" ht="24" spans="1:9">
      <c r="A45" s="33">
        <v>42</v>
      </c>
      <c r="B45" s="34" t="s">
        <v>167</v>
      </c>
      <c r="C45" s="35" t="s">
        <v>168</v>
      </c>
      <c r="D45" s="36" t="s">
        <v>12</v>
      </c>
      <c r="E45" s="37" t="s">
        <v>169</v>
      </c>
      <c r="F45" s="38">
        <v>43617</v>
      </c>
      <c r="G45" s="38">
        <v>44550</v>
      </c>
      <c r="H45" s="39">
        <v>37000</v>
      </c>
      <c r="I45" s="33" t="s">
        <v>41</v>
      </c>
    </row>
    <row r="46" ht="36" spans="1:9">
      <c r="A46" s="33">
        <v>43</v>
      </c>
      <c r="B46" s="34" t="s">
        <v>170</v>
      </c>
      <c r="C46" s="35" t="s">
        <v>171</v>
      </c>
      <c r="D46" s="40" t="s">
        <v>22</v>
      </c>
      <c r="E46" s="37" t="s">
        <v>172</v>
      </c>
      <c r="F46" s="38">
        <v>43985</v>
      </c>
      <c r="G46" s="38">
        <v>45046</v>
      </c>
      <c r="H46" s="39">
        <v>193900</v>
      </c>
      <c r="I46" s="33" t="s">
        <v>45</v>
      </c>
    </row>
    <row r="47" ht="24" spans="1:9">
      <c r="A47" s="33">
        <v>44</v>
      </c>
      <c r="B47" s="34" t="s">
        <v>173</v>
      </c>
      <c r="C47" s="35" t="s">
        <v>174</v>
      </c>
      <c r="D47" s="40" t="s">
        <v>22</v>
      </c>
      <c r="E47" s="37" t="s">
        <v>175</v>
      </c>
      <c r="F47" s="38">
        <v>43922</v>
      </c>
      <c r="G47" s="38">
        <v>44652</v>
      </c>
      <c r="H47" s="39">
        <v>115000</v>
      </c>
      <c r="I47" s="33" t="s">
        <v>176</v>
      </c>
    </row>
    <row r="48" ht="24" spans="1:9">
      <c r="A48" s="33">
        <v>45</v>
      </c>
      <c r="B48" s="34" t="s">
        <v>177</v>
      </c>
      <c r="C48" s="35" t="s">
        <v>178</v>
      </c>
      <c r="D48" s="40" t="s">
        <v>22</v>
      </c>
      <c r="E48" s="37" t="s">
        <v>179</v>
      </c>
      <c r="F48" s="38">
        <v>43922</v>
      </c>
      <c r="G48" s="38">
        <v>44652</v>
      </c>
      <c r="H48" s="39">
        <v>84999</v>
      </c>
      <c r="I48" s="33" t="s">
        <v>176</v>
      </c>
    </row>
    <row r="49" ht="36" spans="1:9">
      <c r="A49" s="33">
        <v>46</v>
      </c>
      <c r="B49" s="34" t="s">
        <v>180</v>
      </c>
      <c r="C49" s="35" t="s">
        <v>181</v>
      </c>
      <c r="D49" s="40" t="s">
        <v>22</v>
      </c>
      <c r="E49" s="37" t="s">
        <v>182</v>
      </c>
      <c r="F49" s="38">
        <v>43890</v>
      </c>
      <c r="G49" s="38">
        <v>44793</v>
      </c>
      <c r="H49" s="39">
        <v>77400</v>
      </c>
      <c r="I49" s="33" t="s">
        <v>45</v>
      </c>
    </row>
    <row r="50" ht="24" spans="1:9">
      <c r="A50" s="33">
        <v>47</v>
      </c>
      <c r="B50" s="34" t="s">
        <v>183</v>
      </c>
      <c r="C50" s="35" t="s">
        <v>184</v>
      </c>
      <c r="D50" s="33" t="s">
        <v>17</v>
      </c>
      <c r="E50" s="37" t="s">
        <v>185</v>
      </c>
      <c r="F50" s="38">
        <v>43941</v>
      </c>
      <c r="G50" s="38">
        <v>44640</v>
      </c>
      <c r="H50" s="39">
        <v>60000</v>
      </c>
      <c r="I50" s="33" t="s">
        <v>186</v>
      </c>
    </row>
    <row r="51" ht="24" spans="1:9">
      <c r="A51" s="33">
        <v>48</v>
      </c>
      <c r="B51" s="34" t="s">
        <v>187</v>
      </c>
      <c r="C51" s="35" t="s">
        <v>188</v>
      </c>
      <c r="D51" s="33" t="s">
        <v>17</v>
      </c>
      <c r="E51" s="37" t="s">
        <v>189</v>
      </c>
      <c r="F51" s="38">
        <v>43344</v>
      </c>
      <c r="G51" s="38">
        <v>43922</v>
      </c>
      <c r="H51" s="39">
        <v>50000</v>
      </c>
      <c r="I51" s="33" t="s">
        <v>190</v>
      </c>
    </row>
  </sheetData>
  <mergeCells count="1">
    <mergeCell ref="A1:I1"/>
  </mergeCells>
  <conditionalFormatting sqref="C1">
    <cfRule type="expression" dxfId="0" priority="405" stopIfTrue="1">
      <formula>AND(COUNTIF(#REF!,C1)+COUNTIF(#REF!,C1)+COUNTIF(#REF!,C1)+COUNTIF(#REF!,C1)+COUNTIF(#REF!,C1)+COUNTIF($C$1:$C$2,C1)+COUNTIF(#REF!,C1)+COUNTIF($C$14:$C$16,C1)+COUNTIF($C$17:$C$19,C1)+COUNTIF(#REF!,C1)+COUNTIF($C$20:$C$27,C1)+COUNTIF($C$28:$C$28,C1)+COUNTIF($C$4:$C$13,C1)&gt;1,NOT(ISBLANK(C1)))</formula>
    </cfRule>
    <cfRule type="expression" dxfId="1" priority="406" stopIfTrue="1">
      <formula>AND(COUNTIF(#REF!,C1)+COUNTIF(#REF!,C1)+COUNTIF(#REF!,C1)+COUNTIF(#REF!,C1)+COUNTIF(#REF!,C1)+COUNTIF($C$1:$C$2,C1)+COUNTIF(#REF!,C1)+COUNTIF($C$14:$C$16,C1)+COUNTIF($C$17:$C$19,C1)+COUNTIF(#REF!,C1)+COUNTIF($C$20:$C$27,C1)+COUNTIF($C$28:$C$28,C1)+COUNTIF($C$4:$C$13,C1)&gt;1,NOT(ISBLANK(C1)))</formula>
    </cfRule>
  </conditionalFormatting>
  <conditionalFormatting sqref="C51">
    <cfRule type="duplicateValues" dxfId="2" priority="22"/>
  </conditionalFormatting>
  <conditionalFormatting sqref="C1:C51">
    <cfRule type="duplicateValues" dxfId="2" priority="407"/>
  </conditionalFormatting>
  <conditionalFormatting sqref="C3:C51">
    <cfRule type="duplicateValues" dxfId="2" priority="409"/>
  </conditionalFormatting>
  <conditionalFormatting sqref="C17:C23">
    <cfRule type="duplicateValues" dxfId="2" priority="363"/>
  </conditionalFormatting>
  <conditionalFormatting sqref="C24:C25">
    <cfRule type="duplicateValues" dxfId="2" priority="328"/>
  </conditionalFormatting>
  <conditionalFormatting sqref="C28:C50">
    <cfRule type="duplicateValues" dxfId="2" priority="290"/>
  </conditionalFormatting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opLeftCell="A16" workbookViewId="0">
      <selection activeCell="F56" sqref="F56"/>
    </sheetView>
  </sheetViews>
  <sheetFormatPr defaultColWidth="9" defaultRowHeight="13.5"/>
  <cols>
    <col min="1" max="1" width="22.625" customWidth="1"/>
    <col min="2" max="2" width="15.375" customWidth="1"/>
    <col min="3" max="3" width="16.625" customWidth="1"/>
    <col min="4" max="4" width="29.25" customWidth="1"/>
  </cols>
  <sheetData>
    <row r="1" ht="24" spans="1:4">
      <c r="A1" s="2" t="s">
        <v>191</v>
      </c>
      <c r="B1" s="2"/>
      <c r="C1" s="2"/>
      <c r="D1" s="2"/>
    </row>
    <row r="3" spans="2:2">
      <c r="B3" t="s">
        <v>192</v>
      </c>
    </row>
    <row r="4" spans="1:4">
      <c r="A4" s="12" t="s">
        <v>193</v>
      </c>
      <c r="B4" s="13" t="s">
        <v>194</v>
      </c>
      <c r="C4" s="14" t="s">
        <v>195</v>
      </c>
      <c r="D4" s="15" t="s">
        <v>196</v>
      </c>
    </row>
    <row r="5" ht="14.25" spans="1:7">
      <c r="A5" s="12" t="s">
        <v>197</v>
      </c>
      <c r="B5" s="16">
        <v>7</v>
      </c>
      <c r="C5" s="17">
        <v>9566037</v>
      </c>
      <c r="D5" s="18">
        <v>1234600</v>
      </c>
      <c r="G5" s="11" t="str">
        <f>B5&amp;"个，总投资"&amp;ROUND(C5/10000,1)&amp;"亿元，2020年预计完成投资"&amp;ROUND(D5/10000,1)&amp;"亿元"</f>
        <v>7个，总投资956.6亿元，2020年预计完成投资123.5亿元</v>
      </c>
    </row>
    <row r="6" ht="14.25" spans="1:7">
      <c r="A6" s="12" t="s">
        <v>198</v>
      </c>
      <c r="B6" s="16">
        <v>22</v>
      </c>
      <c r="C6" s="17">
        <v>15344242</v>
      </c>
      <c r="D6" s="18">
        <v>1911022</v>
      </c>
      <c r="G6" s="11" t="str">
        <f t="shared" ref="G6:G48" si="0">B6&amp;"个，总投资"&amp;ROUND(C6/10000,1)&amp;"亿元，2020年预计完成投资"&amp;ROUND(D6/10000,1)&amp;"亿元"</f>
        <v>22个，总投资1534.4亿元，2020年预计完成投资191.1亿元</v>
      </c>
    </row>
    <row r="7" ht="14.25" spans="1:7">
      <c r="A7" s="12" t="s">
        <v>199</v>
      </c>
      <c r="B7" s="16">
        <v>147</v>
      </c>
      <c r="C7" s="17">
        <v>8664328</v>
      </c>
      <c r="D7" s="18">
        <v>2531041</v>
      </c>
      <c r="G7" s="11" t="str">
        <f t="shared" si="0"/>
        <v>147个，总投资866.4亿元，2020年预计完成投资253.1亿元</v>
      </c>
    </row>
    <row r="8" ht="14.25" spans="1:7">
      <c r="A8" s="12" t="s">
        <v>200</v>
      </c>
      <c r="B8" s="16">
        <v>27</v>
      </c>
      <c r="C8" s="17">
        <v>6322182</v>
      </c>
      <c r="D8" s="18">
        <v>1016145</v>
      </c>
      <c r="G8" s="11" t="str">
        <f t="shared" si="0"/>
        <v>27个，总投资632.2亿元，2020年预计完成投资101.6亿元</v>
      </c>
    </row>
    <row r="9" ht="14.25" spans="1:7">
      <c r="A9" s="12" t="s">
        <v>201</v>
      </c>
      <c r="B9" s="16">
        <v>4</v>
      </c>
      <c r="C9" s="17">
        <v>6333739</v>
      </c>
      <c r="D9" s="18">
        <v>1092966</v>
      </c>
      <c r="G9" s="11" t="str">
        <f t="shared" si="0"/>
        <v>4个，总投资633.4亿元，2020年预计完成投资109.3亿元</v>
      </c>
    </row>
    <row r="10" ht="14.25" spans="1:7">
      <c r="A10" s="12" t="s">
        <v>202</v>
      </c>
      <c r="B10" s="16">
        <v>4</v>
      </c>
      <c r="C10" s="17">
        <v>2468059</v>
      </c>
      <c r="D10" s="18">
        <v>589833</v>
      </c>
      <c r="G10" s="11" t="str">
        <f t="shared" si="0"/>
        <v>4个，总投资246.8亿元，2020年预计完成投资59亿元</v>
      </c>
    </row>
    <row r="11" ht="14.25" spans="1:7">
      <c r="A11" s="12" t="s">
        <v>203</v>
      </c>
      <c r="B11" s="16">
        <v>39</v>
      </c>
      <c r="C11" s="17">
        <v>2177915</v>
      </c>
      <c r="D11" s="18">
        <v>965044</v>
      </c>
      <c r="G11" s="11" t="str">
        <f t="shared" si="0"/>
        <v>39个，总投资217.8亿元，2020年预计完成投资96.5亿元</v>
      </c>
    </row>
    <row r="12" ht="14.25" spans="1:7">
      <c r="A12" s="12" t="s">
        <v>204</v>
      </c>
      <c r="B12" s="16">
        <v>15</v>
      </c>
      <c r="C12" s="17">
        <v>1231170</v>
      </c>
      <c r="D12" s="18">
        <v>353626</v>
      </c>
      <c r="G12" s="11" t="str">
        <f t="shared" si="0"/>
        <v>15个，总投资123.1亿元，2020年预计完成投资35.4亿元</v>
      </c>
    </row>
    <row r="13" ht="14.25" spans="1:7">
      <c r="A13" s="12" t="s">
        <v>205</v>
      </c>
      <c r="B13" s="16">
        <v>12</v>
      </c>
      <c r="C13" s="17">
        <v>820179</v>
      </c>
      <c r="D13" s="18">
        <v>115255</v>
      </c>
      <c r="G13" s="11" t="str">
        <f t="shared" si="0"/>
        <v>12个，总投资82亿元，2020年预计完成投资11.5亿元</v>
      </c>
    </row>
    <row r="14" ht="14.25" spans="1:7">
      <c r="A14" s="12" t="s">
        <v>206</v>
      </c>
      <c r="B14" s="16">
        <v>49</v>
      </c>
      <c r="C14" s="17">
        <v>2700509</v>
      </c>
      <c r="D14" s="18">
        <v>833763</v>
      </c>
      <c r="G14" s="11" t="str">
        <f t="shared" si="0"/>
        <v>49个，总投资270.1亿元，2020年预计完成投资83.4亿元</v>
      </c>
    </row>
    <row r="15" ht="14.25" spans="1:7">
      <c r="A15" s="12" t="s">
        <v>207</v>
      </c>
      <c r="B15" s="16">
        <v>24</v>
      </c>
      <c r="C15" s="17">
        <v>5106707</v>
      </c>
      <c r="D15" s="18">
        <v>1316990</v>
      </c>
      <c r="G15" s="11" t="str">
        <f t="shared" si="0"/>
        <v>24个，总投资510.7亿元，2020年预计完成投资131.7亿元</v>
      </c>
    </row>
    <row r="16" ht="14.25" spans="1:7">
      <c r="A16" s="12" t="s">
        <v>208</v>
      </c>
      <c r="B16" s="16">
        <v>168</v>
      </c>
      <c r="C16" s="17">
        <v>10367486</v>
      </c>
      <c r="D16" s="18">
        <v>2864021</v>
      </c>
      <c r="G16" s="11" t="str">
        <f t="shared" si="0"/>
        <v>168个，总投资1036.7亿元，2020年预计完成投资286.4亿元</v>
      </c>
    </row>
    <row r="17" ht="14.25" spans="1:7">
      <c r="A17" s="12" t="s">
        <v>209</v>
      </c>
      <c r="B17" s="16">
        <v>50</v>
      </c>
      <c r="C17" s="17">
        <v>1854132</v>
      </c>
      <c r="D17" s="18">
        <v>833838</v>
      </c>
      <c r="G17" s="11" t="str">
        <f t="shared" si="0"/>
        <v>50个，总投资185.4亿元，2020年预计完成投资83.4亿元</v>
      </c>
    </row>
    <row r="18" ht="14.25" spans="1:7">
      <c r="A18" s="12" t="s">
        <v>210</v>
      </c>
      <c r="B18" s="16">
        <v>40</v>
      </c>
      <c r="C18" s="17">
        <v>3119175</v>
      </c>
      <c r="D18" s="18">
        <v>1035564</v>
      </c>
      <c r="G18" s="11" t="str">
        <f t="shared" si="0"/>
        <v>40个，总投资311.9亿元，2020年预计完成投资103.6亿元</v>
      </c>
    </row>
    <row r="19" ht="14.25" spans="1:7">
      <c r="A19" s="12" t="s">
        <v>211</v>
      </c>
      <c r="B19" s="16">
        <v>11</v>
      </c>
      <c r="C19" s="17">
        <v>1448466</v>
      </c>
      <c r="D19" s="18">
        <v>394831</v>
      </c>
      <c r="G19" s="11" t="str">
        <f t="shared" si="0"/>
        <v>11个，总投资144.8亿元，2020年预计完成投资39.5亿元</v>
      </c>
    </row>
    <row r="20" ht="14.25" spans="1:7">
      <c r="A20" s="12" t="s">
        <v>212</v>
      </c>
      <c r="B20" s="16">
        <v>280</v>
      </c>
      <c r="C20" s="17">
        <v>22829951</v>
      </c>
      <c r="D20" s="18">
        <v>7447236</v>
      </c>
      <c r="G20" s="11" t="str">
        <f t="shared" si="0"/>
        <v>280个，总投资2283亿元，2020年预计完成投资744.7亿元</v>
      </c>
    </row>
    <row r="21" ht="14.25" spans="1:7">
      <c r="A21" s="12" t="s">
        <v>213</v>
      </c>
      <c r="B21" s="16">
        <v>171</v>
      </c>
      <c r="C21" s="17">
        <v>21770613</v>
      </c>
      <c r="D21" s="18">
        <v>7565385</v>
      </c>
      <c r="G21" s="11" t="str">
        <f t="shared" si="0"/>
        <v>171个，总投资2177.1亿元，2020年预计完成投资756.5亿元</v>
      </c>
    </row>
    <row r="22" ht="14.25" spans="1:7">
      <c r="A22" s="12" t="s">
        <v>214</v>
      </c>
      <c r="B22" s="16">
        <v>56</v>
      </c>
      <c r="C22" s="17">
        <v>4246848</v>
      </c>
      <c r="D22" s="18">
        <v>1179544</v>
      </c>
      <c r="G22" s="11" t="str">
        <f t="shared" si="0"/>
        <v>56个，总投资424.7亿元，2020年预计完成投资118亿元</v>
      </c>
    </row>
    <row r="23" ht="14.25" spans="1:7">
      <c r="A23" s="12" t="s">
        <v>215</v>
      </c>
      <c r="B23" s="16">
        <v>93</v>
      </c>
      <c r="C23" s="17">
        <v>8162217</v>
      </c>
      <c r="D23" s="18">
        <v>3112071</v>
      </c>
      <c r="G23" s="11" t="str">
        <f t="shared" si="0"/>
        <v>93个，总投资816.2亿元，2020年预计完成投资311.2亿元</v>
      </c>
    </row>
    <row r="24" ht="14.25" spans="1:7">
      <c r="A24" s="12" t="s">
        <v>216</v>
      </c>
      <c r="B24" s="16">
        <v>87</v>
      </c>
      <c r="C24" s="17">
        <v>6330614</v>
      </c>
      <c r="D24" s="18">
        <v>2318175</v>
      </c>
      <c r="G24" s="11" t="str">
        <f t="shared" si="0"/>
        <v>87个，总投资633.1亿元，2020年预计完成投资231.8亿元</v>
      </c>
    </row>
    <row r="25" ht="14.25" spans="1:7">
      <c r="A25" s="12" t="s">
        <v>217</v>
      </c>
      <c r="B25" s="16">
        <v>249</v>
      </c>
      <c r="C25" s="17">
        <v>15783371</v>
      </c>
      <c r="D25" s="18">
        <v>6125608</v>
      </c>
      <c r="G25" s="11" t="str">
        <f t="shared" si="0"/>
        <v>249个，总投资1578.3亿元，2020年预计完成投资612.6亿元</v>
      </c>
    </row>
    <row r="26" ht="14.25" spans="1:7">
      <c r="A26" s="12" t="s">
        <v>218</v>
      </c>
      <c r="B26" s="16">
        <v>92</v>
      </c>
      <c r="C26" s="17">
        <v>6454691</v>
      </c>
      <c r="D26" s="18">
        <v>2798491</v>
      </c>
      <c r="G26" s="11" t="str">
        <f t="shared" si="0"/>
        <v>92个，总投资645.5亿元，2020年预计完成投资279.8亿元</v>
      </c>
    </row>
    <row r="27" ht="14.25" spans="1:7">
      <c r="A27" s="12" t="s">
        <v>219</v>
      </c>
      <c r="B27" s="16">
        <v>38</v>
      </c>
      <c r="C27" s="17">
        <v>1682520</v>
      </c>
      <c r="D27" s="18">
        <v>722265</v>
      </c>
      <c r="G27" s="11" t="str">
        <f t="shared" si="0"/>
        <v>38个，总投资168.3亿元，2020年预计完成投资72.2亿元</v>
      </c>
    </row>
    <row r="28" ht="14.25" spans="1:7">
      <c r="A28" s="12" t="s">
        <v>220</v>
      </c>
      <c r="B28" s="16">
        <v>60</v>
      </c>
      <c r="C28" s="17">
        <v>6766695</v>
      </c>
      <c r="D28" s="18">
        <v>1933928</v>
      </c>
      <c r="G28" s="11" t="str">
        <f t="shared" si="0"/>
        <v>60个，总投资676.7亿元，2020年预计完成投资193.4亿元</v>
      </c>
    </row>
    <row r="29" ht="14.25" spans="1:7">
      <c r="A29" s="12" t="s">
        <v>221</v>
      </c>
      <c r="B29" s="16">
        <v>308</v>
      </c>
      <c r="C29" s="17">
        <v>35329863</v>
      </c>
      <c r="D29" s="18">
        <v>9851363</v>
      </c>
      <c r="G29" s="11" t="str">
        <f t="shared" si="0"/>
        <v>308个，总投资3533亿元，2020年预计完成投资985.1亿元</v>
      </c>
    </row>
    <row r="30" ht="14.25" spans="1:7">
      <c r="A30" s="12" t="s">
        <v>222</v>
      </c>
      <c r="B30" s="16">
        <v>119</v>
      </c>
      <c r="C30" s="17">
        <v>6618113</v>
      </c>
      <c r="D30" s="18">
        <v>2074317</v>
      </c>
      <c r="G30" s="11" t="str">
        <f t="shared" si="0"/>
        <v>119个，总投资661.8亿元，2020年预计完成投资207.4亿元</v>
      </c>
    </row>
    <row r="31" ht="14.25" spans="1:7">
      <c r="A31" s="12" t="s">
        <v>223</v>
      </c>
      <c r="B31" s="16">
        <v>137</v>
      </c>
      <c r="C31" s="17">
        <v>5839898</v>
      </c>
      <c r="D31" s="18">
        <v>1910843</v>
      </c>
      <c r="G31" s="11" t="str">
        <f t="shared" si="0"/>
        <v>137个，总投资584亿元，2020年预计完成投资191.1亿元</v>
      </c>
    </row>
    <row r="32" ht="14.25" spans="1:7">
      <c r="A32" s="12" t="s">
        <v>224</v>
      </c>
      <c r="B32" s="16">
        <v>77</v>
      </c>
      <c r="C32" s="17">
        <v>3454312</v>
      </c>
      <c r="D32" s="18">
        <v>1185132</v>
      </c>
      <c r="G32" s="11" t="str">
        <f t="shared" si="0"/>
        <v>77个，总投资345.4亿元，2020年预计完成投资118.5亿元</v>
      </c>
    </row>
    <row r="33" ht="14.25" spans="1:7">
      <c r="A33" s="12" t="s">
        <v>225</v>
      </c>
      <c r="B33" s="16">
        <v>55</v>
      </c>
      <c r="C33" s="17">
        <v>3991584</v>
      </c>
      <c r="D33" s="18">
        <v>1354286</v>
      </c>
      <c r="G33" s="11" t="str">
        <f t="shared" si="0"/>
        <v>55个，总投资399.2亿元，2020年预计完成投资135.4亿元</v>
      </c>
    </row>
    <row r="34" ht="14.25" spans="1:7">
      <c r="A34" s="12" t="s">
        <v>226</v>
      </c>
      <c r="B34" s="16">
        <v>99</v>
      </c>
      <c r="C34" s="17">
        <v>10261928</v>
      </c>
      <c r="D34" s="18">
        <v>2845740</v>
      </c>
      <c r="G34" s="11" t="str">
        <f t="shared" si="0"/>
        <v>99个，总投资1026.2亿元，2020年预计完成投资284.6亿元</v>
      </c>
    </row>
    <row r="35" ht="14.25" spans="1:7">
      <c r="A35" s="12" t="s">
        <v>227</v>
      </c>
      <c r="B35" s="16">
        <v>30</v>
      </c>
      <c r="C35" s="17">
        <v>1816079</v>
      </c>
      <c r="D35" s="18">
        <v>362203</v>
      </c>
      <c r="G35" s="11" t="str">
        <f t="shared" si="0"/>
        <v>30个，总投资181.6亿元，2020年预计完成投资36.2亿元</v>
      </c>
    </row>
    <row r="36" ht="14.25" spans="1:7">
      <c r="A36" s="12" t="s">
        <v>228</v>
      </c>
      <c r="B36" s="16">
        <v>267</v>
      </c>
      <c r="C36" s="17">
        <v>15719616</v>
      </c>
      <c r="D36" s="18">
        <v>5126841</v>
      </c>
      <c r="G36" s="11" t="str">
        <f t="shared" si="0"/>
        <v>267个，总投资1572亿元，2020年预计完成投资512.7亿元</v>
      </c>
    </row>
    <row r="37" ht="14.25" spans="1:7">
      <c r="A37" s="12" t="s">
        <v>229</v>
      </c>
      <c r="B37" s="16">
        <v>27</v>
      </c>
      <c r="C37" s="17">
        <v>1472579</v>
      </c>
      <c r="D37" s="18">
        <v>706002</v>
      </c>
      <c r="G37" s="11" t="str">
        <f t="shared" si="0"/>
        <v>27个，总投资147.3亿元，2020年预计完成投资70.6亿元</v>
      </c>
    </row>
    <row r="38" ht="14.25" spans="1:7">
      <c r="A38" s="12" t="s">
        <v>230</v>
      </c>
      <c r="B38" s="16">
        <v>70</v>
      </c>
      <c r="C38" s="17">
        <v>2467906</v>
      </c>
      <c r="D38" s="18">
        <v>1266205</v>
      </c>
      <c r="G38" s="11" t="str">
        <f t="shared" si="0"/>
        <v>70个，总投资246.8亿元，2020年预计完成投资126.6亿元</v>
      </c>
    </row>
    <row r="39" ht="14.25" spans="1:7">
      <c r="A39" s="12" t="s">
        <v>231</v>
      </c>
      <c r="B39" s="16">
        <v>10</v>
      </c>
      <c r="C39" s="17">
        <v>676840</v>
      </c>
      <c r="D39" s="18">
        <v>222992</v>
      </c>
      <c r="G39" s="11" t="str">
        <f t="shared" si="0"/>
        <v>10个，总投资67.7亿元，2020年预计完成投资22.3亿元</v>
      </c>
    </row>
    <row r="40" ht="14.25" spans="1:7">
      <c r="A40" s="12" t="s">
        <v>232</v>
      </c>
      <c r="B40" s="16">
        <v>13</v>
      </c>
      <c r="C40" s="17">
        <v>758513</v>
      </c>
      <c r="D40" s="18">
        <v>323229</v>
      </c>
      <c r="G40" s="11" t="str">
        <f t="shared" si="0"/>
        <v>13个，总投资75.9亿元，2020年预计完成投资32.3亿元</v>
      </c>
    </row>
    <row r="41" ht="14.25" hidden="1" spans="1:8">
      <c r="A41" s="12" t="s">
        <v>233</v>
      </c>
      <c r="B41" s="16">
        <v>44</v>
      </c>
      <c r="C41" s="17">
        <v>848145875</v>
      </c>
      <c r="D41" s="18">
        <v>247104140</v>
      </c>
      <c r="G41" s="11" t="str">
        <f t="shared" si="0"/>
        <v>44个，总投资84814.6亿元，2020年预计完成投资24710.4亿元</v>
      </c>
      <c r="H41" s="19"/>
    </row>
    <row r="42" ht="14.25" hidden="1" spans="1:8">
      <c r="A42" s="12" t="s">
        <v>234</v>
      </c>
      <c r="B42" s="16">
        <v>3001</v>
      </c>
      <c r="C42" s="17">
        <v>1108104952</v>
      </c>
      <c r="D42" s="18">
        <v>324624535</v>
      </c>
      <c r="G42" s="11" t="str">
        <f t="shared" si="0"/>
        <v>3001个，总投资110810.5亿元，2020年预计完成投资32462.5亿元</v>
      </c>
      <c r="H42" s="19"/>
    </row>
    <row r="43" ht="14.25" spans="1:8">
      <c r="A43" s="13"/>
      <c r="B43" s="17"/>
      <c r="C43" s="17"/>
      <c r="D43" s="18"/>
      <c r="G43" s="11"/>
      <c r="H43" s="19"/>
    </row>
    <row r="44" ht="14.25" spans="1:8">
      <c r="A44" s="20" t="s">
        <v>235</v>
      </c>
      <c r="B44" s="14">
        <f>SUM(B5:B18)</f>
        <v>608</v>
      </c>
      <c r="C44" s="14">
        <f>SUM(C5:C18)</f>
        <v>76075860</v>
      </c>
      <c r="D44" s="15">
        <f>SUM(D5:D18)</f>
        <v>16693708</v>
      </c>
      <c r="G44" s="11" t="str">
        <f t="shared" si="0"/>
        <v>608个，总投资7607.6亿元，2020年预计完成投资1669.4亿元</v>
      </c>
      <c r="H44" s="19"/>
    </row>
    <row r="45" ht="14.25" spans="1:8">
      <c r="A45" s="20" t="s">
        <v>236</v>
      </c>
      <c r="B45" s="14">
        <f>SUM(B19:B30)</f>
        <v>1564</v>
      </c>
      <c r="C45" s="14">
        <f>SUM(C19:C30)</f>
        <v>137423962</v>
      </c>
      <c r="D45" s="15">
        <f>SUM(D19:D30)</f>
        <v>45523214</v>
      </c>
      <c r="G45" s="11" t="str">
        <f t="shared" si="0"/>
        <v>1564个，总投资13742.4亿元，2020年预计完成投资4552.3亿元</v>
      </c>
      <c r="H45" s="19"/>
    </row>
    <row r="46" ht="14.25" spans="1:11">
      <c r="A46" s="20" t="s">
        <v>237</v>
      </c>
      <c r="B46" s="14">
        <f>SUM(B31:B36)</f>
        <v>665</v>
      </c>
      <c r="C46" s="14">
        <f>SUM(C31:C36)</f>
        <v>41083417</v>
      </c>
      <c r="D46" s="15">
        <f>SUM(D31:D36)</f>
        <v>12785045</v>
      </c>
      <c r="G46" s="11" t="str">
        <f t="shared" si="0"/>
        <v>665个，总投资4108.3亿元，2020年预计完成投资1278.5亿元</v>
      </c>
      <c r="H46" s="19"/>
      <c r="I46" s="22"/>
      <c r="J46" s="22"/>
      <c r="K46" s="22"/>
    </row>
    <row r="47" ht="14.25" spans="1:7">
      <c r="A47" s="20" t="s">
        <v>238</v>
      </c>
      <c r="B47" s="14">
        <f>SUM(B37:B40)</f>
        <v>120</v>
      </c>
      <c r="C47" s="14">
        <f>SUM(C37:C40)</f>
        <v>5375838</v>
      </c>
      <c r="D47" s="15">
        <f>SUM(D37:D40)</f>
        <v>2518428</v>
      </c>
      <c r="G47" s="11" t="str">
        <f t="shared" si="0"/>
        <v>120个，总投资537.6亿元，2020年预计完成投资251.8亿元</v>
      </c>
    </row>
    <row r="48" ht="14.25" spans="1:7">
      <c r="A48" s="21" t="s">
        <v>234</v>
      </c>
      <c r="B48" s="17">
        <f>SUM(B44:B47)</f>
        <v>2957</v>
      </c>
      <c r="C48" s="17">
        <f>SUM(C44:C47)</f>
        <v>259959077</v>
      </c>
      <c r="D48" s="18">
        <f>SUM(D44:D47)</f>
        <v>77520395</v>
      </c>
      <c r="G48" s="11" t="str">
        <f t="shared" si="0"/>
        <v>2957个，总投资25995.9亿元，2020年预计完成投资7752亿元</v>
      </c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I11" sqref="I11"/>
    </sheetView>
  </sheetViews>
  <sheetFormatPr defaultColWidth="9" defaultRowHeight="13.5" outlineLevelCol="7"/>
  <cols>
    <col min="1" max="1" width="20" style="1" customWidth="1"/>
    <col min="2" max="2" width="12" style="1" hidden="1" customWidth="1"/>
    <col min="3" max="3" width="15.375" style="1" customWidth="1"/>
    <col min="4" max="4" width="16.625" style="1" customWidth="1"/>
    <col min="5" max="5" width="15.875" style="1" customWidth="1"/>
    <col min="6" max="16384" width="9" style="1"/>
  </cols>
  <sheetData>
    <row r="1" ht="24" spans="1:5">
      <c r="A1" s="2" t="s">
        <v>191</v>
      </c>
      <c r="B1" s="2"/>
      <c r="C1" s="2"/>
      <c r="D1" s="2"/>
      <c r="E1" s="2"/>
    </row>
    <row r="3" hidden="1" spans="3:3">
      <c r="C3" s="1" t="s">
        <v>192</v>
      </c>
    </row>
    <row r="4" ht="27" spans="1:5">
      <c r="A4" s="3" t="s">
        <v>239</v>
      </c>
      <c r="B4" s="4" t="s">
        <v>240</v>
      </c>
      <c r="C4" s="5" t="s">
        <v>194</v>
      </c>
      <c r="D4" s="6" t="s">
        <v>195</v>
      </c>
      <c r="E4" s="7" t="s">
        <v>196</v>
      </c>
    </row>
    <row r="5" spans="1:5">
      <c r="A5" s="5" t="s">
        <v>241</v>
      </c>
      <c r="B5" s="4">
        <v>0</v>
      </c>
      <c r="C5" s="8">
        <v>69</v>
      </c>
      <c r="D5" s="9">
        <v>28967746</v>
      </c>
      <c r="E5" s="10">
        <v>4470595</v>
      </c>
    </row>
    <row r="6" spans="1:5">
      <c r="A6" s="5" t="s">
        <v>242</v>
      </c>
      <c r="B6" s="4">
        <v>1</v>
      </c>
      <c r="C6" s="8">
        <v>152</v>
      </c>
      <c r="D6" s="9">
        <v>30954607</v>
      </c>
      <c r="E6" s="10">
        <v>6931472</v>
      </c>
    </row>
    <row r="7" spans="1:5">
      <c r="A7" s="5" t="s">
        <v>243</v>
      </c>
      <c r="B7" s="4">
        <v>2</v>
      </c>
      <c r="C7" s="8">
        <v>325</v>
      </c>
      <c r="D7" s="9">
        <v>24531502</v>
      </c>
      <c r="E7" s="10">
        <v>9002467</v>
      </c>
    </row>
    <row r="8" spans="1:5">
      <c r="A8" s="5" t="s">
        <v>244</v>
      </c>
      <c r="B8" s="4">
        <v>3</v>
      </c>
      <c r="C8" s="8">
        <v>117</v>
      </c>
      <c r="D8" s="9">
        <v>9811342</v>
      </c>
      <c r="E8" s="10">
        <v>2984586</v>
      </c>
    </row>
    <row r="9" spans="1:5">
      <c r="A9" s="5" t="s">
        <v>245</v>
      </c>
      <c r="B9" s="4">
        <v>4</v>
      </c>
      <c r="C9" s="8">
        <v>175</v>
      </c>
      <c r="D9" s="9">
        <v>10226556</v>
      </c>
      <c r="E9" s="10">
        <v>3198243</v>
      </c>
    </row>
    <row r="10" spans="1:5">
      <c r="A10" s="5" t="s">
        <v>246</v>
      </c>
      <c r="B10" s="4">
        <v>5</v>
      </c>
      <c r="C10" s="8">
        <v>162</v>
      </c>
      <c r="D10" s="9">
        <v>8016540</v>
      </c>
      <c r="E10" s="10">
        <v>3115010</v>
      </c>
    </row>
    <row r="11" spans="1:5">
      <c r="A11" s="5" t="s">
        <v>247</v>
      </c>
      <c r="B11" s="4">
        <v>6</v>
      </c>
      <c r="C11" s="8">
        <v>106</v>
      </c>
      <c r="D11" s="9">
        <v>7201852</v>
      </c>
      <c r="E11" s="10">
        <v>2182595</v>
      </c>
    </row>
    <row r="12" spans="1:5">
      <c r="A12" s="5" t="s">
        <v>248</v>
      </c>
      <c r="B12" s="4">
        <v>7</v>
      </c>
      <c r="C12" s="8">
        <v>478</v>
      </c>
      <c r="D12" s="9">
        <v>32432030</v>
      </c>
      <c r="E12" s="10">
        <v>10902528</v>
      </c>
    </row>
    <row r="13" spans="1:5">
      <c r="A13" s="5" t="s">
        <v>249</v>
      </c>
      <c r="B13" s="4">
        <v>8</v>
      </c>
      <c r="C13" s="8">
        <v>346</v>
      </c>
      <c r="D13" s="9">
        <v>27703766</v>
      </c>
      <c r="E13" s="10">
        <v>7192227</v>
      </c>
    </row>
    <row r="14" spans="1:5">
      <c r="A14" s="5" t="s">
        <v>250</v>
      </c>
      <c r="B14" s="4">
        <v>9</v>
      </c>
      <c r="C14" s="8">
        <v>301</v>
      </c>
      <c r="D14" s="9">
        <v>28711482</v>
      </c>
      <c r="E14" s="10">
        <v>8551862</v>
      </c>
    </row>
    <row r="15" spans="1:5">
      <c r="A15" s="5" t="s">
        <v>251</v>
      </c>
      <c r="B15" s="4">
        <v>10</v>
      </c>
      <c r="C15" s="8">
        <v>292</v>
      </c>
      <c r="D15" s="9">
        <v>20184804</v>
      </c>
      <c r="E15" s="10">
        <v>8113646</v>
      </c>
    </row>
    <row r="16" spans="1:5">
      <c r="A16" s="5" t="s">
        <v>252</v>
      </c>
      <c r="B16" s="4">
        <v>11</v>
      </c>
      <c r="C16" s="8">
        <v>225</v>
      </c>
      <c r="D16" s="9">
        <v>12932492</v>
      </c>
      <c r="E16" s="10">
        <v>4911146</v>
      </c>
    </row>
    <row r="17" spans="1:5">
      <c r="A17" s="5" t="s">
        <v>253</v>
      </c>
      <c r="B17" s="4">
        <v>12</v>
      </c>
      <c r="C17" s="8">
        <v>8</v>
      </c>
      <c r="D17" s="9">
        <v>340480</v>
      </c>
      <c r="E17" s="10">
        <v>204500</v>
      </c>
    </row>
    <row r="18" spans="1:5">
      <c r="A18" s="5" t="s">
        <v>254</v>
      </c>
      <c r="B18" s="4">
        <v>13</v>
      </c>
      <c r="C18" s="8">
        <v>27</v>
      </c>
      <c r="D18" s="9">
        <v>1311098</v>
      </c>
      <c r="E18" s="10">
        <v>462430</v>
      </c>
    </row>
    <row r="19" spans="1:5">
      <c r="A19" s="5" t="s">
        <v>255</v>
      </c>
      <c r="B19" s="4">
        <v>14</v>
      </c>
      <c r="C19" s="8">
        <v>42</v>
      </c>
      <c r="D19" s="9">
        <v>3758573</v>
      </c>
      <c r="E19" s="10">
        <v>1727875</v>
      </c>
    </row>
    <row r="20" spans="1:5">
      <c r="A20" s="5" t="s">
        <v>256</v>
      </c>
      <c r="B20" s="4">
        <v>15</v>
      </c>
      <c r="C20" s="8">
        <v>17</v>
      </c>
      <c r="D20" s="9">
        <v>1633865</v>
      </c>
      <c r="E20" s="10">
        <v>616800</v>
      </c>
    </row>
    <row r="21" spans="1:5">
      <c r="A21" s="5" t="s">
        <v>257</v>
      </c>
      <c r="B21" s="4">
        <v>16</v>
      </c>
      <c r="C21" s="8">
        <v>18</v>
      </c>
      <c r="D21" s="9">
        <v>1055805</v>
      </c>
      <c r="E21" s="10">
        <v>554779</v>
      </c>
    </row>
    <row r="22" spans="1:5">
      <c r="A22" s="5" t="s">
        <v>258</v>
      </c>
      <c r="B22" s="4">
        <v>17</v>
      </c>
      <c r="C22" s="8">
        <v>29</v>
      </c>
      <c r="D22" s="9">
        <v>1633300</v>
      </c>
      <c r="E22" s="10">
        <v>970300</v>
      </c>
    </row>
    <row r="23" spans="1:5">
      <c r="A23" s="5" t="s">
        <v>259</v>
      </c>
      <c r="B23" s="4">
        <v>18</v>
      </c>
      <c r="C23" s="8">
        <v>30</v>
      </c>
      <c r="D23" s="9">
        <v>3957392</v>
      </c>
      <c r="E23" s="10">
        <v>563734</v>
      </c>
    </row>
    <row r="24" spans="1:5">
      <c r="A24" s="5" t="s">
        <v>260</v>
      </c>
      <c r="B24" s="4">
        <v>19</v>
      </c>
      <c r="C24" s="8">
        <v>20</v>
      </c>
      <c r="D24" s="9">
        <v>3487055</v>
      </c>
      <c r="E24" s="10">
        <v>229100</v>
      </c>
    </row>
    <row r="25" spans="1:5">
      <c r="A25" s="5" t="s">
        <v>261</v>
      </c>
      <c r="B25" s="4">
        <v>20</v>
      </c>
      <c r="C25" s="8">
        <v>8</v>
      </c>
      <c r="D25" s="9">
        <v>387000</v>
      </c>
      <c r="E25" s="10">
        <v>294000</v>
      </c>
    </row>
    <row r="26" spans="1:5">
      <c r="A26" s="5" t="s">
        <v>262</v>
      </c>
      <c r="B26" s="4">
        <v>21</v>
      </c>
      <c r="C26" s="8">
        <v>10</v>
      </c>
      <c r="D26" s="9">
        <v>719790</v>
      </c>
      <c r="E26" s="10">
        <v>340500</v>
      </c>
    </row>
    <row r="27" hidden="1" spans="1:5">
      <c r="A27" s="5"/>
      <c r="B27" s="4" t="s">
        <v>233</v>
      </c>
      <c r="C27" s="8">
        <v>44</v>
      </c>
      <c r="D27" s="9">
        <v>848145875</v>
      </c>
      <c r="E27" s="10">
        <v>247104140</v>
      </c>
    </row>
    <row r="28" hidden="1" spans="1:5">
      <c r="A28" s="5"/>
      <c r="B28" s="4" t="s">
        <v>234</v>
      </c>
      <c r="C28" s="8">
        <v>3001</v>
      </c>
      <c r="D28" s="9">
        <v>1108104952</v>
      </c>
      <c r="E28" s="10">
        <v>324624535</v>
      </c>
    </row>
    <row r="29" spans="1:5">
      <c r="A29" s="5"/>
      <c r="B29" s="6"/>
      <c r="C29" s="9"/>
      <c r="D29" s="9"/>
      <c r="E29" s="10"/>
    </row>
    <row r="30" ht="14.25" spans="1:8">
      <c r="A30" s="5" t="s">
        <v>241</v>
      </c>
      <c r="B30" s="6"/>
      <c r="C30" s="6">
        <f>C5</f>
        <v>69</v>
      </c>
      <c r="D30" s="6">
        <f>D5</f>
        <v>28967746</v>
      </c>
      <c r="E30" s="7">
        <f>E5</f>
        <v>4470595</v>
      </c>
      <c r="H30" s="11" t="str">
        <f>C30&amp;"个，总投资"&amp;ROUND(D30/10000,1)&amp;"亿元，2020年预计完成投资"&amp;ROUND(E30/10000,1)&amp;"亿元"</f>
        <v>69个，总投资2896.8亿元，2020年预计完成投资447.1亿元</v>
      </c>
    </row>
    <row r="31" ht="14.25" spans="1:8">
      <c r="A31" s="3" t="s">
        <v>242</v>
      </c>
      <c r="B31" s="6"/>
      <c r="C31" s="6">
        <f>SUM(C24,C6)</f>
        <v>172</v>
      </c>
      <c r="D31" s="6">
        <f>SUM(D24,D6)</f>
        <v>34441662</v>
      </c>
      <c r="E31" s="7">
        <f>SUM(E24,E6)</f>
        <v>7160572</v>
      </c>
      <c r="H31" s="11" t="str">
        <f t="shared" ref="H31:H43" si="0">C31&amp;"个，总投资"&amp;ROUND(D31/10000,1)&amp;"亿元，2020年预计完成投资"&amp;ROUND(E31/10000,1)&amp;"亿元"</f>
        <v>172个，总投资3444.2亿元，2020年预计完成投资716.1亿元</v>
      </c>
    </row>
    <row r="32" ht="14.25" spans="1:8">
      <c r="A32" s="3" t="s">
        <v>263</v>
      </c>
      <c r="B32" s="6"/>
      <c r="C32" s="6">
        <f>SUM(C7,C17,C25,C26)</f>
        <v>351</v>
      </c>
      <c r="D32" s="6">
        <f>SUM(D7,D17,D25,D26)</f>
        <v>25978772</v>
      </c>
      <c r="E32" s="7">
        <f>SUM(E7,E17,E25,E26)</f>
        <v>9841467</v>
      </c>
      <c r="H32" s="11" t="str">
        <f t="shared" si="0"/>
        <v>351个，总投资2597.9亿元，2020年预计完成投资984.1亿元</v>
      </c>
    </row>
    <row r="33" ht="14.25" spans="1:8">
      <c r="A33" s="5" t="s">
        <v>244</v>
      </c>
      <c r="B33" s="6"/>
      <c r="C33" s="6">
        <f t="shared" ref="C33:E36" si="1">C8</f>
        <v>117</v>
      </c>
      <c r="D33" s="6">
        <f t="shared" si="1"/>
        <v>9811342</v>
      </c>
      <c r="E33" s="7">
        <f t="shared" si="1"/>
        <v>2984586</v>
      </c>
      <c r="H33" s="11" t="str">
        <f t="shared" si="0"/>
        <v>117个，总投资981.1亿元，2020年预计完成投资298.5亿元</v>
      </c>
    </row>
    <row r="34" ht="14.25" spans="1:8">
      <c r="A34" s="5" t="s">
        <v>245</v>
      </c>
      <c r="B34" s="6"/>
      <c r="C34" s="6">
        <f t="shared" si="1"/>
        <v>175</v>
      </c>
      <c r="D34" s="6">
        <f t="shared" si="1"/>
        <v>10226556</v>
      </c>
      <c r="E34" s="7">
        <f t="shared" si="1"/>
        <v>3198243</v>
      </c>
      <c r="H34" s="11" t="str">
        <f t="shared" si="0"/>
        <v>175个，总投资1022.7亿元，2020年预计完成投资319.8亿元</v>
      </c>
    </row>
    <row r="35" ht="14.25" spans="1:8">
      <c r="A35" s="5" t="s">
        <v>246</v>
      </c>
      <c r="B35" s="6"/>
      <c r="C35" s="6">
        <f t="shared" si="1"/>
        <v>162</v>
      </c>
      <c r="D35" s="6">
        <f t="shared" si="1"/>
        <v>8016540</v>
      </c>
      <c r="E35" s="7">
        <f t="shared" si="1"/>
        <v>3115010</v>
      </c>
      <c r="H35" s="11" t="str">
        <f t="shared" si="0"/>
        <v>162个，总投资801.7亿元，2020年预计完成投资311.5亿元</v>
      </c>
    </row>
    <row r="36" ht="14.25" spans="1:8">
      <c r="A36" s="3" t="s">
        <v>247</v>
      </c>
      <c r="B36" s="6"/>
      <c r="C36" s="6">
        <f t="shared" si="1"/>
        <v>106</v>
      </c>
      <c r="D36" s="6">
        <f t="shared" si="1"/>
        <v>7201852</v>
      </c>
      <c r="E36" s="7">
        <f t="shared" si="1"/>
        <v>2182595</v>
      </c>
      <c r="H36" s="11" t="str">
        <f t="shared" si="0"/>
        <v>106个，总投资720.2亿元，2020年预计完成投资218.3亿元</v>
      </c>
    </row>
    <row r="37" ht="14.25" spans="1:8">
      <c r="A37" s="3" t="s">
        <v>264</v>
      </c>
      <c r="B37" s="6"/>
      <c r="C37" s="6">
        <f t="shared" ref="C37:E41" si="2">SUM(C12,C18)</f>
        <v>505</v>
      </c>
      <c r="D37" s="6">
        <f t="shared" si="2"/>
        <v>33743128</v>
      </c>
      <c r="E37" s="7">
        <f t="shared" si="2"/>
        <v>11364958</v>
      </c>
      <c r="H37" s="11" t="str">
        <f t="shared" si="0"/>
        <v>505个，总投资3374.3亿元，2020年预计完成投资1136.5亿元</v>
      </c>
    </row>
    <row r="38" ht="14.25" spans="1:8">
      <c r="A38" s="3" t="s">
        <v>265</v>
      </c>
      <c r="B38" s="6"/>
      <c r="C38" s="6">
        <f t="shared" si="2"/>
        <v>388</v>
      </c>
      <c r="D38" s="6">
        <f t="shared" si="2"/>
        <v>31462339</v>
      </c>
      <c r="E38" s="7">
        <f t="shared" si="2"/>
        <v>8920102</v>
      </c>
      <c r="H38" s="11" t="str">
        <f t="shared" si="0"/>
        <v>388个，总投资3146.2亿元，2020年预计完成投资892亿元</v>
      </c>
    </row>
    <row r="39" ht="14.25" spans="1:8">
      <c r="A39" s="3" t="s">
        <v>266</v>
      </c>
      <c r="B39" s="6"/>
      <c r="C39" s="6">
        <f t="shared" si="2"/>
        <v>318</v>
      </c>
      <c r="D39" s="6">
        <f t="shared" si="2"/>
        <v>30345347</v>
      </c>
      <c r="E39" s="7">
        <f t="shared" si="2"/>
        <v>9168662</v>
      </c>
      <c r="H39" s="11" t="str">
        <f t="shared" si="0"/>
        <v>318个，总投资3034.5亿元，2020年预计完成投资916.9亿元</v>
      </c>
    </row>
    <row r="40" ht="14.25" spans="1:8">
      <c r="A40" s="3" t="s">
        <v>267</v>
      </c>
      <c r="B40" s="6"/>
      <c r="C40" s="6">
        <f t="shared" si="2"/>
        <v>310</v>
      </c>
      <c r="D40" s="6">
        <f t="shared" si="2"/>
        <v>21240609</v>
      </c>
      <c r="E40" s="7">
        <f t="shared" si="2"/>
        <v>8668425</v>
      </c>
      <c r="H40" s="11" t="str">
        <f t="shared" si="0"/>
        <v>310个，总投资2124.1亿元，2020年预计完成投资866.8亿元</v>
      </c>
    </row>
    <row r="41" ht="14.25" spans="1:8">
      <c r="A41" s="3" t="s">
        <v>268</v>
      </c>
      <c r="B41" s="6"/>
      <c r="C41" s="6">
        <f t="shared" si="2"/>
        <v>254</v>
      </c>
      <c r="D41" s="6">
        <f t="shared" si="2"/>
        <v>14565792</v>
      </c>
      <c r="E41" s="7">
        <f t="shared" si="2"/>
        <v>5881446</v>
      </c>
      <c r="H41" s="11" t="str">
        <f t="shared" si="0"/>
        <v>254个，总投资1456.6亿元，2020年预计完成投资588.1亿元</v>
      </c>
    </row>
    <row r="42" ht="14.25" spans="1:8">
      <c r="A42" s="5" t="s">
        <v>259</v>
      </c>
      <c r="B42" s="6"/>
      <c r="C42" s="6">
        <f>SUM(C23:C26)</f>
        <v>68</v>
      </c>
      <c r="D42" s="6">
        <f>SUM(D23:D26)</f>
        <v>8551237</v>
      </c>
      <c r="E42" s="7">
        <f>SUM(E23:E26)</f>
        <v>1427334</v>
      </c>
      <c r="H42" s="11" t="str">
        <f t="shared" si="0"/>
        <v>68个，总投资855.1亿元，2020年预计完成投资142.7亿元</v>
      </c>
    </row>
    <row r="43" ht="14.25" spans="1:8">
      <c r="A43" s="5" t="s">
        <v>269</v>
      </c>
      <c r="B43" s="6"/>
      <c r="C43" s="6">
        <f>SUM(C5:C26)</f>
        <v>2957</v>
      </c>
      <c r="D43" s="6">
        <f>SUM(D5:D26)</f>
        <v>259959077</v>
      </c>
      <c r="E43" s="7">
        <f>SUM(E5:E26)</f>
        <v>77520395</v>
      </c>
      <c r="H43" s="11" t="str">
        <f t="shared" si="0"/>
        <v>2957个，总投资25995.9亿元，2020年预计完成投资7752亿元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重大建设项目基本信息</vt:lpstr>
      <vt:lpstr>分领域11</vt:lpstr>
      <vt:lpstr>分地区11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王晓宁</dc:creator>
  <cp:lastModifiedBy>冰心</cp:lastModifiedBy>
  <dcterms:created xsi:type="dcterms:W3CDTF">2020-02-14T02:39:00Z</dcterms:created>
  <cp:lastPrinted>2020-02-17T09:07:00Z</cp:lastPrinted>
  <dcterms:modified xsi:type="dcterms:W3CDTF">2020-06-30T01:46:54Z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