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  <externalReference r:id="rId12"/>
  </externalReferences>
  <definedNames>
    <definedName name="_xlnm.Print_Area" localSheetId="1">'部门收入总表'!$A$1:$O$22</definedName>
    <definedName name="_xlnm.Print_Area" localSheetId="2">'部门支出总表'!$A$1:$H$22</definedName>
    <definedName name="_xlnm.Print_Area" localSheetId="3">'财拨收支总表'!$A$1:$F$30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'一般公共预算基本支出表'!$A$1:$E$46</definedName>
    <definedName name="_xlnm.Print_Area" localSheetId="4">'一般公共预算支出表'!$A$1:$E$22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<sst xmlns="http://schemas.openxmlformats.org/spreadsheetml/2006/main" count="318" uniqueCount="190">
  <si>
    <t>收支预算总表</t>
  </si>
  <si>
    <t>填报单位:544001宜春市委宣传部本级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</si>
  <si>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</si>
  <si>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</si>
  <si>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</si>
  <si>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</si>
  <si>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</si>
  <si>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</si>
  <si>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</si>
  <si>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</si>
  <si>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</si>
  <si>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</si>
  <si>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</si>
  <si>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</si>
  <si>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</si>
  <si>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</si>
  <si>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</si>
  <si>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</si>
  <si>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</si>
  <si>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</si>
  <si>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</si>
  <si>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</si>
  <si>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</si>
  <si>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</si>
  <si>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</si>
  <si>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</si>
  <si>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</si>
  <si>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</si>
  <si>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</si>
  <si>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</si>
  <si>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</si>
  <si>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</si>
  <si>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</si>
  <si>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</si>
  <si>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</si>
  <si>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</si>
  <si>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</si>
  <si>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</si>
  <si>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</si>
  <si>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</si>
  <si>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</si>
  <si>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</si>
  <si>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</si>
  <si>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</si>
  <si>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</si>
  <si>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</si>
  <si>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</si>
  <si>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</si>
  <si>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 xml:space="preserve"> 11</t>
  </si>
  <si>
    <t xml:space="preserve">  纪检监察事务</t>
  </si>
  <si>
    <t xml:space="preserve">    2011105</t>
  </si>
  <si>
    <t>　　派驻派出机构</t>
  </si>
  <si>
    <t>　33</t>
  </si>
  <si>
    <t>　宣传事务</t>
  </si>
  <si>
    <t>　　2013302</t>
  </si>
  <si>
    <t>　　一般行政管理事务</t>
  </si>
  <si>
    <t>　　2013301</t>
  </si>
  <si>
    <t>　　行政运行</t>
  </si>
  <si>
    <t>208</t>
  </si>
  <si>
    <t>　99</t>
  </si>
  <si>
    <t>　其他社会保障和就业支出</t>
  </si>
  <si>
    <t>　　2089901</t>
  </si>
  <si>
    <t>　　其他社会保障和就业支出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</si>
  <si>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</si>
  <si>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</si>
  <si>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</si>
  <si>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</si>
  <si>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</si>
  <si>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</si>
  <si>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</si>
  <si>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</si>
  <si>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</si>
  <si>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</si>
  <si>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</si>
  <si>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</si>
  <si>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</si>
  <si>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</si>
  <si>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</si>
  <si>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</si>
  <si>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</si>
  <si>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</si>
  <si>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</si>
  <si>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</si>
  <si>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11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</si>
  <si>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</si>
  <si>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</si>
  <si>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</si>
  <si>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</si>
  <si>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</si>
  <si>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</si>
  <si>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</si>
  <si>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</si>
  <si>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</si>
  <si>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</si>
  <si>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</si>
  <si>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</si>
  <si>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</si>
  <si>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</si>
  <si>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</si>
  <si>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</si>
  <si>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</si>
  <si>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</si>
  <si>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</si>
  <si>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</si>
  <si>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</si>
  <si>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</si>
  <si>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　工资福利支出</t>
  </si>
  <si>
    <t>30101</t>
  </si>
  <si>
    <t>　基本工资</t>
  </si>
  <si>
    <t>3010204</t>
  </si>
  <si>
    <t>　妇卫及独生子女费</t>
  </si>
  <si>
    <t>3010208</t>
  </si>
  <si>
    <t>　国家津贴补贴</t>
  </si>
  <si>
    <t>3010209</t>
  </si>
  <si>
    <t>　规范后津贴补贴</t>
  </si>
  <si>
    <t>3010301</t>
  </si>
  <si>
    <t>　年终一次性奖金</t>
  </si>
  <si>
    <t>3010302</t>
  </si>
  <si>
    <t xml:space="preserve">  其他奖金</t>
  </si>
  <si>
    <t>30106</t>
  </si>
  <si>
    <t xml:space="preserve">  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</si>
  <si>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</si>
  <si>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</si>
  <si>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</si>
  <si>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</si>
  <si>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</si>
  <si>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</si>
  <si>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</si>
  <si>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</si>
  <si>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</si>
  <si>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</si>
  <si>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</si>
  <si>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</si>
  <si>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 xml:space="preserve">  对个人和家庭的补助</t>
  </si>
  <si>
    <t>3030101</t>
  </si>
  <si>
    <t xml:space="preserve">  离休金</t>
  </si>
  <si>
    <t>3030108</t>
  </si>
  <si>
    <r>
      <t xml:space="preserve">  电话</t>
    </r>
    <r>
      <rPr>
        <sz val="10"/>
        <rFont val="Arial"/>
        <family val="2"/>
      </rPr>
      <t>_</t>
    </r>
    <r>
      <rPr>
        <sz val="10"/>
        <rFont val="宋体"/>
        <family val="0"/>
      </rPr>
      <t>交通费</t>
    </r>
  </si>
  <si>
    <t>3030204</t>
  </si>
  <si>
    <t xml:space="preserve">  退休取暖费</t>
  </si>
  <si>
    <t>30309</t>
  </si>
  <si>
    <t xml:space="preserve">  奖励金</t>
  </si>
  <si>
    <t>30399</t>
  </si>
  <si>
    <t xml:space="preserve">  其他对个人和家庭的补助</t>
  </si>
  <si>
    <t xml:space="preserve">  商品和服务支出</t>
  </si>
  <si>
    <t>40.96</t>
  </si>
  <si>
    <t>3029999</t>
  </si>
  <si>
    <t xml:space="preserve">  其他商品和服务支出</t>
  </si>
  <si>
    <t>30201</t>
  </si>
  <si>
    <t xml:space="preserve">  办公费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</si>
  <si>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</si>
  <si>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</si>
  <si>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</si>
  <si>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</si>
  <si>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</si>
  <si>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</si>
  <si>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</si>
  <si>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</si>
  <si>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</si>
  <si>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</si>
  <si>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30213</t>
  </si>
  <si>
    <t xml:space="preserve">  维修（护）费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</si>
  <si>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</si>
  <si>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</si>
  <si>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</si>
  <si>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</si>
  <si>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</si>
  <si>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</si>
  <si>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</si>
  <si>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</si>
  <si>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</si>
  <si>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</si>
  <si>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</si>
  <si>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</si>
  <si>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3023901</t>
  </si>
  <si>
    <t xml:space="preserve">  在职人员车改补贴</t>
  </si>
  <si>
    <t>3023902</t>
  </si>
  <si>
    <t xml:space="preserve">  厅级离退休车改补贴</t>
  </si>
  <si>
    <t>3029902</t>
  </si>
  <si>
    <t xml:space="preserve">  退休人员公用经费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</si>
  <si>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</si>
  <si>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</si>
  <si>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</si>
  <si>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</si>
  <si>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</si>
  <si>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</si>
  <si>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</si>
  <si>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544</t>
  </si>
  <si>
    <t>宜春市委宣传部</t>
  </si>
  <si>
    <t>政府性基金预算支出表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</si>
</sst>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_ "/>
    <numFmt numFmtId="181" formatCode="#,##0.00;[Red]#,##0.0"/>
    <numFmt numFmtId="182" formatCode="#,##0.0000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1"/>
      <name val="Calibri"/>
      <family val="2"/>
    </font>
    <font>
      <b/>
      <sz val="2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10"/>
      <name val="Calibri"/>
      <family val="2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left" vertical="center" wrapText="1"/>
      <protection/>
    </xf>
    <xf numFmtId="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9" fontId="54" fillId="0" borderId="11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2" fontId="6" fillId="33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1" xfId="0" applyNumberFormat="1" applyFont="1" applyBorder="1" applyAlignment="1" applyProtection="1">
      <alignment horizontal="right" vertical="center" wrapText="1"/>
      <protection/>
    </xf>
    <xf numFmtId="49" fontId="10" fillId="0" borderId="20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55" fillId="0" borderId="10" xfId="0" applyNumberFormat="1" applyFont="1" applyBorder="1" applyAlignment="1" applyProtection="1">
      <alignment horizontal="right" vertical="center" wrapText="1"/>
      <protection/>
    </xf>
    <xf numFmtId="4" fontId="55" fillId="0" borderId="18" xfId="0" applyNumberFormat="1" applyFont="1" applyBorder="1" applyAlignment="1" applyProtection="1">
      <alignment horizontal="right" vertical="center" wrapText="1"/>
      <protection/>
    </xf>
    <xf numFmtId="4" fontId="5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.&#23459;&#20256;&#37096;\&#12304;36&#12305;2020&#24180;&#37096;&#38376;&#39044;&#31639;&#36755;&#20986;&#34920;_2019-12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522;&#26412;&#25903;&#20986;&#26126;&#32454;&#34920;_20200618182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明细表"/>
      <sheetName val="EXPFUNCID"/>
      <sheetName val="GOVEXPECOID"/>
      <sheetName val="EXPECOID"/>
      <sheetName val="PROJECTID"/>
      <sheetName val="FINYE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4">
      <selection activeCell="D6" sqref="D6:D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5" t="s">
        <v>0</v>
      </c>
      <c r="B2" s="55"/>
      <c r="C2" s="55"/>
      <c r="D2" s="55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57" t="s">
        <v>8</v>
      </c>
      <c r="B6" s="58">
        <v>1619.95</v>
      </c>
      <c r="C6" s="107" t="s">
        <v>9</v>
      </c>
      <c r="D6" s="62">
        <v>1489.26</v>
      </c>
    </row>
    <row r="7" spans="1:4" s="1" customFormat="1" ht="17.25" customHeight="1">
      <c r="A7" s="57" t="s">
        <v>10</v>
      </c>
      <c r="B7" s="58">
        <v>1619.95</v>
      </c>
      <c r="C7" s="107" t="s">
        <v>11</v>
      </c>
      <c r="D7" s="62">
        <v>99.53</v>
      </c>
    </row>
    <row r="8" spans="1:4" s="1" customFormat="1" ht="17.25" customHeight="1">
      <c r="A8" s="57" t="s">
        <v>12</v>
      </c>
      <c r="B8" s="64"/>
      <c r="C8" s="107" t="s">
        <v>13</v>
      </c>
      <c r="D8" s="62">
        <v>31.16</v>
      </c>
    </row>
    <row r="9" spans="1:4" s="1" customFormat="1" ht="17.25" customHeight="1">
      <c r="A9" s="57" t="s">
        <v>14</v>
      </c>
      <c r="B9" s="64"/>
      <c r="C9" s="107"/>
      <c r="D9" s="62"/>
    </row>
    <row r="10" spans="1:4" s="1" customFormat="1" ht="17.25" customHeight="1">
      <c r="A10" s="57" t="s">
        <v>15</v>
      </c>
      <c r="B10" s="64"/>
      <c r="C10" s="107"/>
      <c r="D10" s="62"/>
    </row>
    <row r="11" spans="1:4" s="1" customFormat="1" ht="17.25" customHeight="1">
      <c r="A11" s="57" t="s">
        <v>16</v>
      </c>
      <c r="B11" s="64"/>
      <c r="C11" s="107"/>
      <c r="D11" s="62"/>
    </row>
    <row r="12" spans="1:4" s="1" customFormat="1" ht="17.25" customHeight="1">
      <c r="A12" s="57" t="s">
        <v>17</v>
      </c>
      <c r="B12" s="64"/>
      <c r="C12" s="107"/>
      <c r="D12" s="62"/>
    </row>
    <row r="13" spans="1:4" s="1" customFormat="1" ht="17.25" customHeight="1">
      <c r="A13" s="57" t="s">
        <v>18</v>
      </c>
      <c r="B13" s="64"/>
      <c r="C13" s="107"/>
      <c r="D13" s="62"/>
    </row>
    <row r="14" spans="1:4" s="1" customFormat="1" ht="17.25" customHeight="1">
      <c r="A14" s="57" t="s">
        <v>19</v>
      </c>
      <c r="B14" s="64"/>
      <c r="C14" s="107"/>
      <c r="D14" s="62"/>
    </row>
    <row r="15" spans="1:4" s="1" customFormat="1" ht="17.25" customHeight="1">
      <c r="A15" s="57" t="s">
        <v>20</v>
      </c>
      <c r="B15" s="15"/>
      <c r="C15" s="107"/>
      <c r="D15" s="62"/>
    </row>
    <row r="16" spans="1:4" s="1" customFormat="1" ht="17.25" customHeight="1">
      <c r="A16" s="66"/>
      <c r="B16" s="67"/>
      <c r="C16" s="107"/>
      <c r="D16" s="62"/>
    </row>
    <row r="17" spans="1:4" s="1" customFormat="1" ht="17.25" customHeight="1">
      <c r="A17" s="66"/>
      <c r="B17" s="15"/>
      <c r="C17" s="107"/>
      <c r="D17" s="62"/>
    </row>
    <row r="18" spans="1:4" s="1" customFormat="1" ht="17.25" customHeight="1">
      <c r="A18" s="66"/>
      <c r="B18" s="15"/>
      <c r="C18" s="107"/>
      <c r="D18" s="62"/>
    </row>
    <row r="19" spans="1:4" s="1" customFormat="1" ht="19.5" customHeight="1">
      <c r="A19" s="66"/>
      <c r="B19" s="15"/>
      <c r="C19" s="107"/>
      <c r="D19" s="62"/>
    </row>
    <row r="20" spans="1:4" s="1" customFormat="1" ht="19.5" customHeight="1">
      <c r="A20" s="66"/>
      <c r="B20" s="15"/>
      <c r="C20" s="107" t="str">
        <f>IF(ISBLANK('[1]支出-2'!B23)," ",'[1]支出-2'!B23)</f>
        <v> </v>
      </c>
      <c r="D20" s="62" t="str">
        <f>IF(ISBLANK('[1]支出-2'!C23)," ",'[1]支出-2'!C23)</f>
        <v> </v>
      </c>
    </row>
    <row r="21" spans="1:4" s="1" customFormat="1" ht="19.5" customHeight="1">
      <c r="A21" s="66"/>
      <c r="B21" s="15"/>
      <c r="C21" s="61"/>
      <c r="D21" s="108"/>
    </row>
    <row r="22" spans="1:4" s="1" customFormat="1" ht="19.5" customHeight="1">
      <c r="A22" s="66"/>
      <c r="B22" s="15"/>
      <c r="C22" s="61"/>
      <c r="D22" s="108"/>
    </row>
    <row r="23" spans="1:4" s="1" customFormat="1" ht="17.25" customHeight="1">
      <c r="A23" s="69" t="s">
        <v>21</v>
      </c>
      <c r="B23" s="64">
        <f>SUM(B6,B11,B12,B13,B14,B15)</f>
        <v>1619.95</v>
      </c>
      <c r="C23" s="69" t="s">
        <v>22</v>
      </c>
      <c r="D23" s="64">
        <f>SUM(D6:D8)</f>
        <v>1619.95</v>
      </c>
    </row>
    <row r="24" spans="1:4" s="1" customFormat="1" ht="17.25" customHeight="1">
      <c r="A24" s="57" t="s">
        <v>23</v>
      </c>
      <c r="B24" s="64"/>
      <c r="C24" s="109" t="s">
        <v>24</v>
      </c>
      <c r="D24" s="15"/>
    </row>
    <row r="25" spans="1:4" s="1" customFormat="1" ht="17.25" customHeight="1">
      <c r="A25" s="57" t="s">
        <v>25</v>
      </c>
      <c r="B25" s="110"/>
      <c r="C25" s="111"/>
      <c r="D25" s="15"/>
    </row>
    <row r="26" spans="1:4" s="1" customFormat="1" ht="17.25" customHeight="1">
      <c r="A26" s="112"/>
      <c r="B26" s="113"/>
      <c r="C26" s="111"/>
      <c r="D26" s="15"/>
    </row>
    <row r="27" spans="1:4" s="1" customFormat="1" ht="17.25" customHeight="1">
      <c r="A27" s="69" t="s">
        <v>26</v>
      </c>
      <c r="B27" s="114">
        <f>SUM(B23,B24,B25)</f>
        <v>1619.95</v>
      </c>
      <c r="C27" s="69" t="s">
        <v>27</v>
      </c>
      <c r="D27" s="15">
        <f>B27</f>
        <v>1619.95</v>
      </c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="75" zoomScaleNormal="75" workbookViewId="0" topLeftCell="A1">
      <selection activeCell="A15" sqref="A14:IV15"/>
    </sheetView>
  </sheetViews>
  <sheetFormatPr defaultColWidth="9.140625" defaultRowHeight="12.75" customHeight="1"/>
  <cols>
    <col min="1" max="1" width="14.00390625" style="1" customWidth="1"/>
    <col min="2" max="2" width="33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</cols>
  <sheetData>
    <row r="1" s="1" customFormat="1" ht="23.25" customHeight="1"/>
    <row r="2" spans="1:15" s="1" customFormat="1" ht="23.25" customHeight="1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85" t="s">
        <v>31</v>
      </c>
      <c r="D4" s="86" t="s">
        <v>32</v>
      </c>
      <c r="E4" s="8" t="s">
        <v>33</v>
      </c>
      <c r="F4" s="8"/>
      <c r="G4" s="8"/>
      <c r="H4" s="8"/>
      <c r="I4" s="8"/>
      <c r="J4" s="97" t="s">
        <v>34</v>
      </c>
      <c r="K4" s="97" t="s">
        <v>35</v>
      </c>
      <c r="L4" s="97" t="s">
        <v>36</v>
      </c>
      <c r="M4" s="97" t="s">
        <v>37</v>
      </c>
      <c r="N4" s="97" t="s">
        <v>38</v>
      </c>
      <c r="O4" s="86" t="s">
        <v>39</v>
      </c>
    </row>
    <row r="5" spans="1:15" s="1" customFormat="1" ht="48.75" customHeight="1">
      <c r="A5" s="8"/>
      <c r="B5" s="8"/>
      <c r="C5" s="87"/>
      <c r="D5" s="86"/>
      <c r="E5" s="86" t="s">
        <v>40</v>
      </c>
      <c r="F5" s="86" t="s">
        <v>41</v>
      </c>
      <c r="G5" s="86" t="s">
        <v>42</v>
      </c>
      <c r="H5" s="86" t="s">
        <v>43</v>
      </c>
      <c r="I5" s="86" t="s">
        <v>44</v>
      </c>
      <c r="J5" s="97"/>
      <c r="K5" s="97"/>
      <c r="L5" s="97"/>
      <c r="M5" s="97"/>
      <c r="N5" s="97"/>
      <c r="O5" s="86"/>
    </row>
    <row r="6" spans="1:15" s="26" customFormat="1" ht="21" customHeight="1">
      <c r="A6" s="38" t="s">
        <v>45</v>
      </c>
      <c r="B6" s="38" t="s">
        <v>45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26" customFormat="1" ht="27" customHeight="1">
      <c r="A7" s="39" t="s">
        <v>46</v>
      </c>
      <c r="B7" s="39" t="s">
        <v>31</v>
      </c>
      <c r="C7" s="88">
        <f>C20+C14+C8</f>
        <v>1619.95</v>
      </c>
      <c r="D7" s="88"/>
      <c r="E7" s="88">
        <f>E20+E14+E8</f>
        <v>1619.95</v>
      </c>
      <c r="F7" s="88">
        <f>F20+F14+F8</f>
        <v>1619.95</v>
      </c>
      <c r="G7" s="47"/>
      <c r="H7" s="47"/>
      <c r="I7" s="47"/>
      <c r="J7" s="47"/>
      <c r="K7" s="47"/>
      <c r="L7" s="98"/>
      <c r="M7" s="99"/>
      <c r="N7" s="100"/>
      <c r="O7" s="98"/>
    </row>
    <row r="8" spans="1:15" s="83" customFormat="1" ht="27" customHeight="1">
      <c r="A8" s="39" t="s">
        <v>47</v>
      </c>
      <c r="B8" s="39" t="s">
        <v>9</v>
      </c>
      <c r="C8" s="88">
        <f>C11+C10</f>
        <v>1489.26</v>
      </c>
      <c r="D8" s="88"/>
      <c r="E8" s="88">
        <f>E11+E10</f>
        <v>1489.26</v>
      </c>
      <c r="F8" s="88">
        <f>F11+F10</f>
        <v>1489.26</v>
      </c>
      <c r="G8" s="89"/>
      <c r="H8" s="89"/>
      <c r="I8" s="89"/>
      <c r="J8" s="89"/>
      <c r="K8" s="89"/>
      <c r="L8" s="101"/>
      <c r="M8" s="102"/>
      <c r="N8" s="103"/>
      <c r="O8" s="101"/>
    </row>
    <row r="9" spans="1:15" s="26" customFormat="1" ht="27" customHeight="1">
      <c r="A9" s="90" t="s">
        <v>48</v>
      </c>
      <c r="B9" s="48" t="s">
        <v>49</v>
      </c>
      <c r="C9" s="91">
        <v>8.3</v>
      </c>
      <c r="D9" s="92"/>
      <c r="E9" s="88">
        <v>8.3</v>
      </c>
      <c r="F9" s="88">
        <v>8.3</v>
      </c>
      <c r="G9" s="47"/>
      <c r="H9" s="47"/>
      <c r="I9" s="47"/>
      <c r="J9" s="47"/>
      <c r="K9" s="47"/>
      <c r="L9" s="98"/>
      <c r="M9" s="99"/>
      <c r="N9" s="100"/>
      <c r="O9" s="98"/>
    </row>
    <row r="10" spans="1:15" s="83" customFormat="1" ht="27" customHeight="1">
      <c r="A10" s="90" t="s">
        <v>50</v>
      </c>
      <c r="B10" s="93" t="s">
        <v>51</v>
      </c>
      <c r="C10" s="91">
        <v>8.3</v>
      </c>
      <c r="D10" s="92"/>
      <c r="E10" s="88">
        <v>8.3</v>
      </c>
      <c r="F10" s="88">
        <v>8.3</v>
      </c>
      <c r="G10" s="89"/>
      <c r="H10" s="89"/>
      <c r="I10" s="89"/>
      <c r="J10" s="89"/>
      <c r="K10" s="89"/>
      <c r="L10" s="101"/>
      <c r="M10" s="102"/>
      <c r="N10" s="103"/>
      <c r="O10" s="101"/>
    </row>
    <row r="11" spans="1:15" s="83" customFormat="1" ht="27" customHeight="1">
      <c r="A11" s="39" t="s">
        <v>52</v>
      </c>
      <c r="B11" s="39" t="s">
        <v>53</v>
      </c>
      <c r="C11" s="47">
        <f>C12+C13</f>
        <v>1480.96</v>
      </c>
      <c r="D11" s="47"/>
      <c r="E11" s="47">
        <f>E12+E13</f>
        <v>1480.96</v>
      </c>
      <c r="F11" s="47">
        <f>F12+F13</f>
        <v>1480.96</v>
      </c>
      <c r="G11" s="89"/>
      <c r="H11" s="89"/>
      <c r="I11" s="89"/>
      <c r="J11" s="89"/>
      <c r="K11" s="89"/>
      <c r="L11" s="101"/>
      <c r="M11" s="102"/>
      <c r="N11" s="103"/>
      <c r="O11" s="101"/>
    </row>
    <row r="12" spans="1:15" s="83" customFormat="1" ht="27" customHeight="1">
      <c r="A12" s="39" t="s">
        <v>54</v>
      </c>
      <c r="B12" s="39" t="s">
        <v>55</v>
      </c>
      <c r="C12" s="88">
        <v>914.5</v>
      </c>
      <c r="D12" s="47"/>
      <c r="E12" s="88">
        <v>914.5</v>
      </c>
      <c r="F12" s="88">
        <v>914.5</v>
      </c>
      <c r="G12" s="89"/>
      <c r="H12" s="89"/>
      <c r="I12" s="89"/>
      <c r="J12" s="89"/>
      <c r="K12" s="89"/>
      <c r="L12" s="101"/>
      <c r="M12" s="102"/>
      <c r="N12" s="103"/>
      <c r="O12" s="101"/>
    </row>
    <row r="13" spans="1:15" s="26" customFormat="1" ht="27" customHeight="1">
      <c r="A13" s="94" t="s">
        <v>56</v>
      </c>
      <c r="B13" s="94" t="s">
        <v>57</v>
      </c>
      <c r="C13" s="88">
        <v>566.46</v>
      </c>
      <c r="D13" s="95"/>
      <c r="E13" s="88">
        <v>566.46</v>
      </c>
      <c r="F13" s="88">
        <v>566.46</v>
      </c>
      <c r="G13" s="47"/>
      <c r="H13" s="47"/>
      <c r="I13" s="47"/>
      <c r="J13" s="47"/>
      <c r="K13" s="47"/>
      <c r="L13" s="98"/>
      <c r="M13" s="99"/>
      <c r="N13" s="100"/>
      <c r="O13" s="98"/>
    </row>
    <row r="14" spans="1:15" s="26" customFormat="1" ht="27" customHeight="1">
      <c r="A14" s="39" t="s">
        <v>58</v>
      </c>
      <c r="B14" s="39" t="s">
        <v>11</v>
      </c>
      <c r="C14" s="91">
        <f>C15+C17</f>
        <v>99.53</v>
      </c>
      <c r="D14" s="88"/>
      <c r="E14" s="88">
        <f>E15+E17</f>
        <v>99.53</v>
      </c>
      <c r="F14" s="88">
        <f>F15+F17</f>
        <v>99.53</v>
      </c>
      <c r="G14" s="47"/>
      <c r="H14" s="47"/>
      <c r="I14" s="47"/>
      <c r="J14" s="47"/>
      <c r="K14" s="47"/>
      <c r="L14" s="98"/>
      <c r="M14" s="99"/>
      <c r="N14" s="100"/>
      <c r="O14" s="98"/>
    </row>
    <row r="15" spans="1:15" s="83" customFormat="1" ht="29.25" customHeight="1">
      <c r="A15" s="39" t="s">
        <v>59</v>
      </c>
      <c r="B15" s="39" t="s">
        <v>60</v>
      </c>
      <c r="C15" s="91">
        <v>34.77</v>
      </c>
      <c r="D15" s="88"/>
      <c r="E15" s="88">
        <v>34.77</v>
      </c>
      <c r="F15" s="88">
        <v>34.77</v>
      </c>
      <c r="G15" s="89"/>
      <c r="H15" s="89"/>
      <c r="I15" s="89"/>
      <c r="J15" s="89"/>
      <c r="K15" s="89"/>
      <c r="L15" s="101"/>
      <c r="M15" s="102"/>
      <c r="N15" s="103"/>
      <c r="O15" s="101"/>
    </row>
    <row r="16" spans="1:15" s="83" customFormat="1" ht="27" customHeight="1">
      <c r="A16" s="39" t="s">
        <v>61</v>
      </c>
      <c r="B16" s="39" t="s">
        <v>62</v>
      </c>
      <c r="C16" s="91">
        <v>34.77</v>
      </c>
      <c r="D16" s="88"/>
      <c r="E16" s="88">
        <v>34.77</v>
      </c>
      <c r="F16" s="88">
        <v>34.77</v>
      </c>
      <c r="G16" s="89"/>
      <c r="H16" s="89"/>
      <c r="I16" s="89"/>
      <c r="J16" s="89"/>
      <c r="K16" s="89"/>
      <c r="L16" s="101"/>
      <c r="M16" s="102"/>
      <c r="N16" s="103"/>
      <c r="O16" s="101"/>
    </row>
    <row r="17" spans="1:15" s="26" customFormat="1" ht="27" customHeight="1">
      <c r="A17" s="39" t="s">
        <v>63</v>
      </c>
      <c r="B17" s="39" t="s">
        <v>64</v>
      </c>
      <c r="C17" s="91">
        <f>C18+C19</f>
        <v>64.76</v>
      </c>
      <c r="D17" s="88"/>
      <c r="E17" s="88">
        <f>E18+E19</f>
        <v>64.76</v>
      </c>
      <c r="F17" s="88">
        <f>F18+F19</f>
        <v>64.76</v>
      </c>
      <c r="G17" s="47"/>
      <c r="H17" s="47"/>
      <c r="I17" s="47"/>
      <c r="J17" s="47"/>
      <c r="K17" s="47"/>
      <c r="L17" s="98"/>
      <c r="M17" s="99"/>
      <c r="N17" s="100"/>
      <c r="O17" s="98"/>
    </row>
    <row r="18" spans="1:15" s="26" customFormat="1" ht="27" customHeight="1">
      <c r="A18" s="39" t="s">
        <v>65</v>
      </c>
      <c r="B18" s="39" t="s">
        <v>66</v>
      </c>
      <c r="C18" s="91">
        <v>43.57</v>
      </c>
      <c r="D18" s="88"/>
      <c r="E18" s="88">
        <v>43.57</v>
      </c>
      <c r="F18" s="88">
        <v>43.57</v>
      </c>
      <c r="G18" s="47"/>
      <c r="H18" s="47"/>
      <c r="I18" s="47"/>
      <c r="J18" s="47"/>
      <c r="K18" s="47"/>
      <c r="L18" s="98"/>
      <c r="M18" s="99"/>
      <c r="N18" s="100"/>
      <c r="O18" s="98"/>
    </row>
    <row r="19" spans="1:15" s="26" customFormat="1" ht="27" customHeight="1">
      <c r="A19" s="39" t="s">
        <v>67</v>
      </c>
      <c r="B19" s="39" t="s">
        <v>68</v>
      </c>
      <c r="C19" s="91">
        <v>21.19</v>
      </c>
      <c r="D19" s="88"/>
      <c r="E19" s="88">
        <v>21.19</v>
      </c>
      <c r="F19" s="88">
        <v>21.19</v>
      </c>
      <c r="G19" s="47"/>
      <c r="H19" s="47"/>
      <c r="I19" s="47"/>
      <c r="J19" s="47"/>
      <c r="K19" s="47"/>
      <c r="L19" s="98"/>
      <c r="M19" s="99"/>
      <c r="N19" s="100"/>
      <c r="O19" s="98"/>
    </row>
    <row r="20" spans="1:15" s="26" customFormat="1" ht="27" customHeight="1">
      <c r="A20" s="39" t="s">
        <v>69</v>
      </c>
      <c r="B20" s="39" t="s">
        <v>13</v>
      </c>
      <c r="C20" s="91">
        <v>31.16</v>
      </c>
      <c r="D20" s="88"/>
      <c r="E20" s="88">
        <v>31.16</v>
      </c>
      <c r="F20" s="88">
        <v>31.16</v>
      </c>
      <c r="G20" s="95"/>
      <c r="H20" s="95"/>
      <c r="I20" s="95"/>
      <c r="J20" s="95"/>
      <c r="K20" s="95"/>
      <c r="L20" s="104"/>
      <c r="M20" s="105"/>
      <c r="N20" s="106"/>
      <c r="O20" s="104"/>
    </row>
    <row r="21" spans="1:15" s="26" customFormat="1" ht="27" customHeight="1">
      <c r="A21" s="39" t="s">
        <v>70</v>
      </c>
      <c r="B21" s="39" t="s">
        <v>71</v>
      </c>
      <c r="C21" s="91">
        <v>31.16</v>
      </c>
      <c r="D21" s="88"/>
      <c r="E21" s="88">
        <v>31.16</v>
      </c>
      <c r="F21" s="88">
        <v>31.16</v>
      </c>
      <c r="G21" s="92"/>
      <c r="H21" s="92"/>
      <c r="I21" s="92"/>
      <c r="J21" s="92"/>
      <c r="K21" s="92"/>
      <c r="L21" s="92"/>
      <c r="M21" s="92"/>
      <c r="N21" s="92"/>
      <c r="O21" s="92"/>
    </row>
    <row r="22" spans="1:15" s="1" customFormat="1" ht="27" customHeight="1">
      <c r="A22" s="39" t="s">
        <v>72</v>
      </c>
      <c r="B22" s="39" t="s">
        <v>73</v>
      </c>
      <c r="C22" s="91">
        <v>31.16</v>
      </c>
      <c r="D22" s="88"/>
      <c r="E22" s="88">
        <v>31.16</v>
      </c>
      <c r="F22" s="88">
        <v>31.16</v>
      </c>
      <c r="G22" s="96"/>
      <c r="H22" s="96"/>
      <c r="I22" s="96"/>
      <c r="J22" s="96"/>
      <c r="K22" s="96"/>
      <c r="L22" s="96"/>
      <c r="M22" s="96"/>
      <c r="N22" s="96"/>
      <c r="O22" s="96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75" zoomScaleNormal="75" workbookViewId="0" topLeftCell="A1">
      <selection activeCell="H22" sqref="A8:H22"/>
    </sheetView>
  </sheetViews>
  <sheetFormatPr defaultColWidth="9.140625" defaultRowHeight="12.75" customHeight="1"/>
  <cols>
    <col min="1" max="1" width="18.140625" style="26" customWidth="1"/>
    <col min="2" max="2" width="46.421875" style="26" customWidth="1"/>
    <col min="3" max="4" width="16.8515625" style="26" customWidth="1"/>
    <col min="5" max="5" width="16.140625" style="26" customWidth="1"/>
    <col min="6" max="6" width="16.421875" style="26" customWidth="1"/>
    <col min="7" max="8" width="18.57421875" style="26" customWidth="1"/>
    <col min="9" max="16384" width="9.140625" style="27" customWidth="1"/>
  </cols>
  <sheetData>
    <row r="1" spans="1:8" s="26" customFormat="1" ht="21" customHeight="1">
      <c r="A1" s="28"/>
      <c r="B1" s="28"/>
      <c r="C1" s="28"/>
      <c r="D1" s="28"/>
      <c r="E1" s="28"/>
      <c r="F1" s="28"/>
      <c r="G1" s="28"/>
      <c r="H1" s="74"/>
    </row>
    <row r="2" spans="1:8" s="26" customFormat="1" ht="29.25" customHeight="1">
      <c r="A2" s="29" t="s">
        <v>74</v>
      </c>
      <c r="B2" s="29"/>
      <c r="C2" s="29"/>
      <c r="D2" s="29"/>
      <c r="E2" s="29"/>
      <c r="F2" s="29"/>
      <c r="G2" s="29"/>
      <c r="H2" s="29"/>
    </row>
    <row r="3" spans="1:8" s="26" customFormat="1" ht="21" customHeight="1">
      <c r="A3" s="31" t="s">
        <v>1</v>
      </c>
      <c r="B3" s="32"/>
      <c r="C3" s="32"/>
      <c r="D3" s="32"/>
      <c r="E3" s="32"/>
      <c r="F3" s="32"/>
      <c r="G3" s="32"/>
      <c r="H3" s="33" t="s">
        <v>2</v>
      </c>
    </row>
    <row r="4" spans="1:8" s="26" customFormat="1" ht="21" customHeight="1">
      <c r="A4" s="34" t="s">
        <v>75</v>
      </c>
      <c r="B4" s="34"/>
      <c r="C4" s="75" t="s">
        <v>31</v>
      </c>
      <c r="D4" s="35" t="s">
        <v>76</v>
      </c>
      <c r="E4" s="34" t="s">
        <v>77</v>
      </c>
      <c r="F4" s="76" t="s">
        <v>78</v>
      </c>
      <c r="G4" s="34" t="s">
        <v>79</v>
      </c>
      <c r="H4" s="77" t="s">
        <v>80</v>
      </c>
    </row>
    <row r="5" spans="1:8" s="26" customFormat="1" ht="21" customHeight="1">
      <c r="A5" s="34" t="s">
        <v>81</v>
      </c>
      <c r="B5" s="34" t="s">
        <v>82</v>
      </c>
      <c r="C5" s="75"/>
      <c r="D5" s="35"/>
      <c r="E5" s="34"/>
      <c r="F5" s="76"/>
      <c r="G5" s="34"/>
      <c r="H5" s="77"/>
    </row>
    <row r="6" spans="1:8" s="26" customFormat="1" ht="21" customHeight="1">
      <c r="A6" s="37" t="s">
        <v>45</v>
      </c>
      <c r="B6" s="37" t="s">
        <v>45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</row>
    <row r="7" spans="1:8" s="26" customFormat="1" ht="30" customHeight="1">
      <c r="A7" s="39" t="s">
        <v>46</v>
      </c>
      <c r="B7" s="39" t="s">
        <v>31</v>
      </c>
      <c r="C7" s="47">
        <f>C8+C14+C20</f>
        <v>1619.95</v>
      </c>
      <c r="D7" s="47">
        <v>441.72</v>
      </c>
      <c r="E7" s="47">
        <v>989.3</v>
      </c>
      <c r="F7" s="47"/>
      <c r="G7" s="47"/>
      <c r="H7" s="49"/>
    </row>
    <row r="8" spans="1:8" s="71" customFormat="1" ht="30" customHeight="1">
      <c r="A8" s="48" t="s">
        <v>47</v>
      </c>
      <c r="B8" s="48" t="s">
        <v>9</v>
      </c>
      <c r="C8" s="47">
        <f>C9+C11</f>
        <v>1489.26</v>
      </c>
      <c r="D8" s="47">
        <f>D9+D11</f>
        <v>574.76</v>
      </c>
      <c r="E8" s="47">
        <f>E9+E11</f>
        <v>914.5</v>
      </c>
      <c r="F8" s="47"/>
      <c r="G8" s="47"/>
      <c r="H8" s="49"/>
    </row>
    <row r="9" spans="1:8" s="71" customFormat="1" ht="30" customHeight="1">
      <c r="A9" s="48" t="s">
        <v>83</v>
      </c>
      <c r="B9" s="48" t="s">
        <v>49</v>
      </c>
      <c r="C9" s="47">
        <v>8.3</v>
      </c>
      <c r="D9" s="47">
        <v>8.3</v>
      </c>
      <c r="E9" s="47"/>
      <c r="F9" s="47"/>
      <c r="G9" s="47"/>
      <c r="H9" s="49"/>
    </row>
    <row r="10" spans="1:8" s="72" customFormat="1" ht="30" customHeight="1">
      <c r="A10" s="48" t="s">
        <v>50</v>
      </c>
      <c r="B10" s="48" t="s">
        <v>51</v>
      </c>
      <c r="C10" s="47">
        <v>8.3</v>
      </c>
      <c r="D10" s="47">
        <v>8.3</v>
      </c>
      <c r="E10" s="47"/>
      <c r="F10" s="47"/>
      <c r="G10" s="47"/>
      <c r="H10" s="49"/>
    </row>
    <row r="11" spans="1:8" s="72" customFormat="1" ht="30" customHeight="1">
      <c r="A11" s="48" t="s">
        <v>52</v>
      </c>
      <c r="B11" s="48" t="s">
        <v>53</v>
      </c>
      <c r="C11" s="47">
        <f>C12+C13</f>
        <v>1480.96</v>
      </c>
      <c r="D11" s="47">
        <f>D12+D13</f>
        <v>566.46</v>
      </c>
      <c r="E11" s="47">
        <f>E12+E13</f>
        <v>914.5</v>
      </c>
      <c r="F11" s="47"/>
      <c r="G11" s="47"/>
      <c r="H11" s="49"/>
    </row>
    <row r="12" spans="1:8" s="71" customFormat="1" ht="30" customHeight="1">
      <c r="A12" s="48" t="s">
        <v>56</v>
      </c>
      <c r="B12" s="50" t="s">
        <v>57</v>
      </c>
      <c r="C12" s="47">
        <v>566.46</v>
      </c>
      <c r="D12" s="47">
        <v>566.46</v>
      </c>
      <c r="E12" s="47"/>
      <c r="F12" s="47"/>
      <c r="G12" s="47"/>
      <c r="H12" s="49"/>
    </row>
    <row r="13" spans="1:8" s="71" customFormat="1" ht="30" customHeight="1">
      <c r="A13" s="48" t="s">
        <v>54</v>
      </c>
      <c r="B13" s="48" t="s">
        <v>55</v>
      </c>
      <c r="C13" s="47">
        <v>914.5</v>
      </c>
      <c r="D13" s="47"/>
      <c r="E13" s="47">
        <v>914.5</v>
      </c>
      <c r="F13" s="47"/>
      <c r="G13" s="47"/>
      <c r="H13" s="49"/>
    </row>
    <row r="14" spans="1:8" s="72" customFormat="1" ht="30" customHeight="1">
      <c r="A14" s="48" t="s">
        <v>58</v>
      </c>
      <c r="B14" s="48" t="s">
        <v>11</v>
      </c>
      <c r="C14" s="47">
        <f>C15+C18</f>
        <v>99.53</v>
      </c>
      <c r="D14" s="47">
        <f>D15+D18</f>
        <v>99.53</v>
      </c>
      <c r="E14" s="47"/>
      <c r="F14" s="47"/>
      <c r="G14" s="47"/>
      <c r="H14" s="49"/>
    </row>
    <row r="15" spans="1:8" s="72" customFormat="1" ht="30" customHeight="1">
      <c r="A15" s="48" t="s">
        <v>63</v>
      </c>
      <c r="B15" s="48" t="s">
        <v>64</v>
      </c>
      <c r="C15" s="47">
        <f>C16+C17</f>
        <v>64.76</v>
      </c>
      <c r="D15" s="47">
        <f>D16+D17</f>
        <v>64.76</v>
      </c>
      <c r="E15" s="47"/>
      <c r="F15" s="47"/>
      <c r="G15" s="47"/>
      <c r="H15" s="49"/>
    </row>
    <row r="16" spans="1:8" s="71" customFormat="1" ht="30" customHeight="1">
      <c r="A16" s="50" t="s">
        <v>67</v>
      </c>
      <c r="B16" s="50" t="s">
        <v>68</v>
      </c>
      <c r="C16" s="47">
        <v>21.19</v>
      </c>
      <c r="D16" s="47">
        <v>21.19</v>
      </c>
      <c r="E16" s="47"/>
      <c r="F16" s="47"/>
      <c r="G16" s="47"/>
      <c r="H16" s="49"/>
    </row>
    <row r="17" spans="1:8" s="71" customFormat="1" ht="30" customHeight="1">
      <c r="A17" s="50" t="s">
        <v>65</v>
      </c>
      <c r="B17" s="50" t="s">
        <v>66</v>
      </c>
      <c r="C17" s="51">
        <v>43.57</v>
      </c>
      <c r="D17" s="51">
        <v>43.57</v>
      </c>
      <c r="E17" s="78"/>
      <c r="F17" s="78"/>
      <c r="G17" s="79"/>
      <c r="H17" s="49"/>
    </row>
    <row r="18" spans="1:8" s="71" customFormat="1" ht="30" customHeight="1">
      <c r="A18" s="48" t="s">
        <v>59</v>
      </c>
      <c r="B18" s="48" t="s">
        <v>60</v>
      </c>
      <c r="C18" s="51">
        <v>34.77</v>
      </c>
      <c r="D18" s="51">
        <v>34.77</v>
      </c>
      <c r="E18" s="80"/>
      <c r="F18" s="80"/>
      <c r="G18" s="81"/>
      <c r="H18" s="49"/>
    </row>
    <row r="19" spans="1:8" s="71" customFormat="1" ht="30" customHeight="1">
      <c r="A19" s="48" t="s">
        <v>61</v>
      </c>
      <c r="B19" s="48" t="s">
        <v>62</v>
      </c>
      <c r="C19" s="51">
        <v>34.77</v>
      </c>
      <c r="D19" s="51">
        <v>34.77</v>
      </c>
      <c r="E19" s="80"/>
      <c r="F19" s="80"/>
      <c r="G19" s="81"/>
      <c r="H19" s="49"/>
    </row>
    <row r="20" spans="1:8" s="71" customFormat="1" ht="30" customHeight="1">
      <c r="A20" s="48" t="s">
        <v>69</v>
      </c>
      <c r="B20" s="48" t="s">
        <v>13</v>
      </c>
      <c r="C20" s="51">
        <v>31.16</v>
      </c>
      <c r="D20" s="51">
        <v>31.16</v>
      </c>
      <c r="E20" s="80"/>
      <c r="F20" s="80"/>
      <c r="G20" s="81"/>
      <c r="H20" s="82"/>
    </row>
    <row r="21" spans="1:8" s="73" customFormat="1" ht="30" customHeight="1">
      <c r="A21" s="48" t="s">
        <v>70</v>
      </c>
      <c r="B21" s="48" t="s">
        <v>71</v>
      </c>
      <c r="C21" s="51">
        <v>31.16</v>
      </c>
      <c r="D21" s="51">
        <v>31.16</v>
      </c>
      <c r="E21" s="80"/>
      <c r="F21" s="80"/>
      <c r="G21" s="81"/>
      <c r="H21" s="82"/>
    </row>
    <row r="22" spans="1:8" s="73" customFormat="1" ht="30" customHeight="1">
      <c r="A22" s="48" t="s">
        <v>72</v>
      </c>
      <c r="B22" s="48" t="s">
        <v>73</v>
      </c>
      <c r="C22" s="51">
        <v>31.16</v>
      </c>
      <c r="D22" s="51">
        <v>31.16</v>
      </c>
      <c r="E22" s="80"/>
      <c r="F22" s="80"/>
      <c r="G22" s="81"/>
      <c r="H22" s="8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showGridLines="0" workbookViewId="0" topLeftCell="A7">
      <selection activeCell="E30" sqref="E3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54"/>
      <c r="G1" s="2"/>
    </row>
    <row r="2" spans="1:7" s="1" customFormat="1" ht="29.25" customHeight="1">
      <c r="A2" s="55" t="s">
        <v>84</v>
      </c>
      <c r="B2" s="55"/>
      <c r="C2" s="55"/>
      <c r="D2" s="55"/>
      <c r="E2" s="55"/>
      <c r="F2" s="55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85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56" t="s">
        <v>31</v>
      </c>
      <c r="E5" s="10" t="s">
        <v>86</v>
      </c>
      <c r="F5" s="56" t="s">
        <v>87</v>
      </c>
      <c r="G5" s="2"/>
    </row>
    <row r="6" spans="1:7" s="1" customFormat="1" ht="17.25" customHeight="1">
      <c r="A6" s="57" t="s">
        <v>88</v>
      </c>
      <c r="B6" s="58">
        <v>1619.95</v>
      </c>
      <c r="C6" s="59" t="s">
        <v>89</v>
      </c>
      <c r="D6" s="58">
        <v>1619.95</v>
      </c>
      <c r="E6" s="58">
        <v>1619.95</v>
      </c>
      <c r="F6" s="60"/>
      <c r="G6" s="2"/>
    </row>
    <row r="7" spans="1:7" s="1" customFormat="1" ht="17.25" customHeight="1">
      <c r="A7" s="57" t="s">
        <v>90</v>
      </c>
      <c r="B7" s="58">
        <v>1619.95</v>
      </c>
      <c r="C7" s="61" t="s">
        <v>9</v>
      </c>
      <c r="D7" s="62">
        <v>1489.26</v>
      </c>
      <c r="E7" s="62">
        <v>1489.26</v>
      </c>
      <c r="F7" s="63"/>
      <c r="G7" s="2"/>
    </row>
    <row r="8" spans="1:7" s="1" customFormat="1" ht="17.25" customHeight="1">
      <c r="A8" s="57" t="s">
        <v>91</v>
      </c>
      <c r="B8" s="64"/>
      <c r="C8" s="61" t="s">
        <v>11</v>
      </c>
      <c r="D8" s="62">
        <v>99.53</v>
      </c>
      <c r="E8" s="62">
        <v>99.53</v>
      </c>
      <c r="F8" s="63"/>
      <c r="G8" s="2"/>
    </row>
    <row r="9" spans="1:7" s="1" customFormat="1" ht="17.25" customHeight="1">
      <c r="A9" s="57" t="s">
        <v>92</v>
      </c>
      <c r="B9" s="64"/>
      <c r="C9" s="61" t="s">
        <v>13</v>
      </c>
      <c r="D9" s="62">
        <v>31.16</v>
      </c>
      <c r="E9" s="62">
        <v>31.16</v>
      </c>
      <c r="F9" s="63"/>
      <c r="G9" s="2"/>
    </row>
    <row r="10" spans="1:7" s="1" customFormat="1" ht="17.25" customHeight="1">
      <c r="A10" s="57" t="s">
        <v>93</v>
      </c>
      <c r="B10" s="15"/>
      <c r="C10" s="65"/>
      <c r="D10" s="63"/>
      <c r="E10" s="63"/>
      <c r="F10" s="63"/>
      <c r="G10" s="2"/>
    </row>
    <row r="11" spans="1:7" s="1" customFormat="1" ht="17.25" customHeight="1">
      <c r="A11" s="66"/>
      <c r="B11" s="67"/>
      <c r="C11" s="68"/>
      <c r="D11" s="63"/>
      <c r="E11" s="63"/>
      <c r="F11" s="63"/>
      <c r="G11" s="2"/>
    </row>
    <row r="12" spans="1:7" s="1" customFormat="1" ht="17.25" customHeight="1">
      <c r="A12" s="66"/>
      <c r="B12" s="15"/>
      <c r="C12" s="68"/>
      <c r="D12" s="63"/>
      <c r="E12" s="63"/>
      <c r="F12" s="63"/>
      <c r="G12" s="2"/>
    </row>
    <row r="13" spans="1:7" s="1" customFormat="1" ht="17.25" customHeight="1">
      <c r="A13" s="66"/>
      <c r="B13" s="15"/>
      <c r="C13" s="68"/>
      <c r="D13" s="63"/>
      <c r="E13" s="63"/>
      <c r="F13" s="63"/>
      <c r="G13" s="2"/>
    </row>
    <row r="14" spans="1:7" s="1" customFormat="1" ht="17.25" customHeight="1">
      <c r="A14" s="66"/>
      <c r="B14" s="15"/>
      <c r="C14" s="68"/>
      <c r="D14" s="63"/>
      <c r="E14" s="63"/>
      <c r="F14" s="63"/>
      <c r="G14" s="2"/>
    </row>
    <row r="15" spans="1:7" s="1" customFormat="1" ht="17.25" customHeight="1">
      <c r="A15" s="66"/>
      <c r="B15" s="15"/>
      <c r="C15" s="68"/>
      <c r="D15" s="63"/>
      <c r="E15" s="63"/>
      <c r="F15" s="63"/>
      <c r="G15" s="2"/>
    </row>
    <row r="16" spans="1:7" s="1" customFormat="1" ht="19.5" customHeight="1">
      <c r="A16" s="66"/>
      <c r="B16" s="15"/>
      <c r="C16" s="68"/>
      <c r="D16" s="63"/>
      <c r="E16" s="63"/>
      <c r="F16" s="63"/>
      <c r="G16" s="2"/>
    </row>
    <row r="17" spans="1:7" s="1" customFormat="1" ht="19.5" customHeight="1">
      <c r="A17" s="66"/>
      <c r="B17" s="15"/>
      <c r="C17" s="68"/>
      <c r="D17" s="63"/>
      <c r="E17" s="63"/>
      <c r="F17" s="63"/>
      <c r="G17" s="2"/>
    </row>
    <row r="18" spans="1:7" s="1" customFormat="1" ht="19.5" customHeight="1">
      <c r="A18" s="66"/>
      <c r="B18" s="15"/>
      <c r="C18" s="68"/>
      <c r="D18" s="63"/>
      <c r="E18" s="63"/>
      <c r="F18" s="63"/>
      <c r="G18" s="2"/>
    </row>
    <row r="19" spans="1:7" s="1" customFormat="1" ht="19.5" customHeight="1">
      <c r="A19" s="66"/>
      <c r="B19" s="15"/>
      <c r="C19" s="68"/>
      <c r="D19" s="63"/>
      <c r="E19" s="63"/>
      <c r="F19" s="63"/>
      <c r="G19" s="2"/>
    </row>
    <row r="20" spans="1:7" s="1" customFormat="1" ht="19.5" customHeight="1">
      <c r="A20" s="66"/>
      <c r="B20" s="15"/>
      <c r="C20" s="68"/>
      <c r="D20" s="63"/>
      <c r="E20" s="63"/>
      <c r="F20" s="63"/>
      <c r="G20" s="2"/>
    </row>
    <row r="21" spans="1:7" s="1" customFormat="1" ht="19.5" customHeight="1">
      <c r="A21" s="66"/>
      <c r="B21" s="15"/>
      <c r="C21" s="68"/>
      <c r="D21" s="63"/>
      <c r="E21" s="63"/>
      <c r="F21" s="63"/>
      <c r="G21" s="2"/>
    </row>
    <row r="22" spans="1:7" s="1" customFormat="1" ht="19.5" customHeight="1">
      <c r="A22" s="66"/>
      <c r="B22" s="15"/>
      <c r="C22" s="68"/>
      <c r="D22" s="63"/>
      <c r="E22" s="63"/>
      <c r="F22" s="63"/>
      <c r="G22" s="2"/>
    </row>
    <row r="23" spans="1:7" s="1" customFormat="1" ht="19.5" customHeight="1">
      <c r="A23" s="66"/>
      <c r="B23" s="15"/>
      <c r="C23" s="68"/>
      <c r="D23" s="63"/>
      <c r="E23" s="63"/>
      <c r="F23" s="63"/>
      <c r="G23" s="2"/>
    </row>
    <row r="24" spans="1:7" s="1" customFormat="1" ht="19.5" customHeight="1">
      <c r="A24" s="66"/>
      <c r="B24" s="15"/>
      <c r="C24" s="68"/>
      <c r="D24" s="63"/>
      <c r="E24" s="63"/>
      <c r="F24" s="63"/>
      <c r="G24" s="2"/>
    </row>
    <row r="25" spans="1:7" s="1" customFormat="1" ht="17.25" customHeight="1">
      <c r="A25" s="66" t="s">
        <v>94</v>
      </c>
      <c r="B25" s="15"/>
      <c r="C25" s="63" t="s">
        <v>95</v>
      </c>
      <c r="D25" s="63"/>
      <c r="E25" s="63"/>
      <c r="F25" s="15"/>
      <c r="G25" s="2"/>
    </row>
    <row r="26" spans="1:7" s="1" customFormat="1" ht="17.25" customHeight="1">
      <c r="A26" s="6" t="s">
        <v>96</v>
      </c>
      <c r="B26" s="15"/>
      <c r="C26" s="63"/>
      <c r="D26" s="63"/>
      <c r="E26" s="63"/>
      <c r="F26" s="15"/>
      <c r="G26" s="2"/>
    </row>
    <row r="27" spans="1:7" s="1" customFormat="1" ht="17.25" customHeight="1">
      <c r="A27" s="66" t="s">
        <v>97</v>
      </c>
      <c r="B27" s="60"/>
      <c r="C27" s="63"/>
      <c r="D27" s="63"/>
      <c r="E27" s="63"/>
      <c r="F27" s="15"/>
      <c r="G27" s="2"/>
    </row>
    <row r="28" spans="1:7" s="1" customFormat="1" ht="17.25" customHeight="1">
      <c r="A28" s="66"/>
      <c r="B28" s="15"/>
      <c r="C28" s="63"/>
      <c r="D28" s="63"/>
      <c r="E28" s="63"/>
      <c r="F28" s="15"/>
      <c r="G28" s="2"/>
    </row>
    <row r="29" spans="1:7" s="1" customFormat="1" ht="17.25" customHeight="1">
      <c r="A29" s="66"/>
      <c r="B29" s="15"/>
      <c r="C29" s="63"/>
      <c r="D29" s="63"/>
      <c r="E29" s="63"/>
      <c r="F29" s="15"/>
      <c r="G29" s="2"/>
    </row>
    <row r="30" spans="1:7" s="1" customFormat="1" ht="17.25" customHeight="1">
      <c r="A30" s="69" t="s">
        <v>26</v>
      </c>
      <c r="B30" s="60">
        <f>B6</f>
        <v>1619.95</v>
      </c>
      <c r="C30" s="69" t="s">
        <v>27</v>
      </c>
      <c r="D30" s="58">
        <v>1619.95</v>
      </c>
      <c r="E30" s="58">
        <v>1619.95</v>
      </c>
      <c r="F30" s="60"/>
      <c r="G30" s="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>
      <c r="AF56" s="13"/>
    </row>
    <row r="57" s="1" customFormat="1" ht="15">
      <c r="AD57" s="13"/>
    </row>
    <row r="58" spans="31:32" s="1" customFormat="1" ht="15">
      <c r="AE58" s="13"/>
      <c r="AF58" s="13"/>
    </row>
    <row r="59" spans="32:33" s="1" customFormat="1" ht="15">
      <c r="AF59" s="13"/>
      <c r="AG59" s="13"/>
    </row>
    <row r="60" s="1" customFormat="1" ht="15">
      <c r="AG60" s="70" t="s">
        <v>98</v>
      </c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>
      <c r="Z97" s="13"/>
    </row>
    <row r="98" spans="23:26" s="1" customFormat="1" ht="15">
      <c r="W98" s="13"/>
      <c r="X98" s="13"/>
      <c r="Y98" s="13"/>
      <c r="Z98" s="70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16384" width="9.140625" style="27" customWidth="1"/>
  </cols>
  <sheetData>
    <row r="1" spans="1:5" s="26" customFormat="1" ht="21" customHeight="1">
      <c r="A1" s="28"/>
      <c r="B1" s="28"/>
      <c r="C1" s="28"/>
      <c r="D1" s="28"/>
      <c r="E1" s="28"/>
    </row>
    <row r="2" spans="1:5" s="26" customFormat="1" ht="29.25" customHeight="1">
      <c r="A2" s="29" t="s">
        <v>99</v>
      </c>
      <c r="B2" s="29"/>
      <c r="C2" s="29"/>
      <c r="D2" s="29"/>
      <c r="E2" s="29"/>
    </row>
    <row r="3" spans="1:5" s="26" customFormat="1" ht="21" customHeight="1">
      <c r="A3" s="31" t="s">
        <v>1</v>
      </c>
      <c r="B3" s="32"/>
      <c r="C3" s="32"/>
      <c r="D3" s="32"/>
      <c r="E3" s="33" t="s">
        <v>2</v>
      </c>
    </row>
    <row r="4" spans="1:5" s="26" customFormat="1" ht="17.25" customHeight="1">
      <c r="A4" s="34" t="s">
        <v>75</v>
      </c>
      <c r="B4" s="34"/>
      <c r="C4" s="34" t="s">
        <v>100</v>
      </c>
      <c r="D4" s="34"/>
      <c r="E4" s="34"/>
    </row>
    <row r="5" spans="1:5" s="26" customFormat="1" ht="21" customHeight="1">
      <c r="A5" s="34" t="s">
        <v>81</v>
      </c>
      <c r="B5" s="34" t="s">
        <v>82</v>
      </c>
      <c r="C5" s="34" t="s">
        <v>31</v>
      </c>
      <c r="D5" s="34" t="s">
        <v>76</v>
      </c>
      <c r="E5" s="34" t="s">
        <v>77</v>
      </c>
    </row>
    <row r="6" spans="1:5" s="26" customFormat="1" ht="21" customHeight="1">
      <c r="A6" s="37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</row>
    <row r="7" spans="1:5" s="26" customFormat="1" ht="27.75" customHeight="1">
      <c r="A7" s="39" t="s">
        <v>46</v>
      </c>
      <c r="B7" s="39" t="s">
        <v>31</v>
      </c>
      <c r="C7" s="47">
        <f>C8+C14+C20</f>
        <v>1619.95</v>
      </c>
      <c r="D7" s="47">
        <f>D8+D14+D20</f>
        <v>705.4499999999999</v>
      </c>
      <c r="E7" s="47">
        <f>E8+E14+E20</f>
        <v>914.5</v>
      </c>
    </row>
    <row r="8" spans="1:5" s="26" customFormat="1" ht="27.75" customHeight="1">
      <c r="A8" s="48" t="s">
        <v>47</v>
      </c>
      <c r="B8" s="48" t="s">
        <v>9</v>
      </c>
      <c r="C8" s="47">
        <f>C9+C11</f>
        <v>1489.26</v>
      </c>
      <c r="D8" s="47">
        <f>D9+D11</f>
        <v>574.76</v>
      </c>
      <c r="E8" s="49">
        <f>E9+E11</f>
        <v>914.5</v>
      </c>
    </row>
    <row r="9" spans="1:5" s="26" customFormat="1" ht="27.75" customHeight="1">
      <c r="A9" s="48" t="s">
        <v>83</v>
      </c>
      <c r="B9" s="48" t="s">
        <v>49</v>
      </c>
      <c r="C9" s="47">
        <v>8.3</v>
      </c>
      <c r="D9" s="47">
        <v>8.3</v>
      </c>
      <c r="E9" s="49"/>
    </row>
    <row r="10" spans="1:5" s="26" customFormat="1" ht="27.75" customHeight="1">
      <c r="A10" s="48" t="s">
        <v>50</v>
      </c>
      <c r="B10" s="48" t="s">
        <v>51</v>
      </c>
      <c r="C10" s="47">
        <v>8.3</v>
      </c>
      <c r="D10" s="47">
        <v>8.3</v>
      </c>
      <c r="E10" s="49"/>
    </row>
    <row r="11" spans="1:5" s="26" customFormat="1" ht="27.75" customHeight="1">
      <c r="A11" s="48" t="s">
        <v>52</v>
      </c>
      <c r="B11" s="48" t="s">
        <v>53</v>
      </c>
      <c r="C11" s="47">
        <f>C12+C13</f>
        <v>1480.96</v>
      </c>
      <c r="D11" s="47">
        <f>D12+D13</f>
        <v>566.46</v>
      </c>
      <c r="E11" s="49">
        <f>E12+E13</f>
        <v>914.5</v>
      </c>
    </row>
    <row r="12" spans="1:5" s="26" customFormat="1" ht="27.75" customHeight="1">
      <c r="A12" s="48" t="s">
        <v>56</v>
      </c>
      <c r="B12" s="50" t="s">
        <v>57</v>
      </c>
      <c r="C12" s="47">
        <v>566.46</v>
      </c>
      <c r="D12" s="47">
        <v>566.46</v>
      </c>
      <c r="E12" s="49"/>
    </row>
    <row r="13" spans="1:5" s="26" customFormat="1" ht="27.75" customHeight="1">
      <c r="A13" s="48" t="s">
        <v>54</v>
      </c>
      <c r="B13" s="48" t="s">
        <v>55</v>
      </c>
      <c r="C13" s="47">
        <v>914.5</v>
      </c>
      <c r="D13" s="47"/>
      <c r="E13" s="49">
        <v>914.5</v>
      </c>
    </row>
    <row r="14" spans="1:5" s="26" customFormat="1" ht="27.75" customHeight="1">
      <c r="A14" s="48" t="s">
        <v>58</v>
      </c>
      <c r="B14" s="48" t="s">
        <v>11</v>
      </c>
      <c r="C14" s="47">
        <f>C15+C18</f>
        <v>99.53</v>
      </c>
      <c r="D14" s="47">
        <f>D15+D18</f>
        <v>99.53</v>
      </c>
      <c r="E14" s="49"/>
    </row>
    <row r="15" spans="1:5" s="26" customFormat="1" ht="27.75" customHeight="1">
      <c r="A15" s="48" t="s">
        <v>63</v>
      </c>
      <c r="B15" s="48" t="s">
        <v>64</v>
      </c>
      <c r="C15" s="47">
        <f>C16+C17</f>
        <v>64.76</v>
      </c>
      <c r="D15" s="47">
        <f>D16+D17</f>
        <v>64.76</v>
      </c>
      <c r="E15" s="49"/>
    </row>
    <row r="16" spans="1:5" s="26" customFormat="1" ht="27.75" customHeight="1">
      <c r="A16" s="50" t="s">
        <v>67</v>
      </c>
      <c r="B16" s="50" t="s">
        <v>68</v>
      </c>
      <c r="C16" s="47">
        <v>21.19</v>
      </c>
      <c r="D16" s="47">
        <v>21.19</v>
      </c>
      <c r="E16" s="49"/>
    </row>
    <row r="17" spans="1:5" s="26" customFormat="1" ht="27.75" customHeight="1">
      <c r="A17" s="50" t="s">
        <v>65</v>
      </c>
      <c r="B17" s="50" t="s">
        <v>66</v>
      </c>
      <c r="C17" s="51">
        <v>43.57</v>
      </c>
      <c r="D17" s="51">
        <v>43.57</v>
      </c>
      <c r="E17" s="52"/>
    </row>
    <row r="18" spans="1:5" s="26" customFormat="1" ht="27.75" customHeight="1">
      <c r="A18" s="48" t="s">
        <v>59</v>
      </c>
      <c r="B18" s="48" t="s">
        <v>60</v>
      </c>
      <c r="C18" s="51">
        <v>34.77</v>
      </c>
      <c r="D18" s="51">
        <v>34.77</v>
      </c>
      <c r="E18" s="53"/>
    </row>
    <row r="19" spans="1:5" s="26" customFormat="1" ht="27.75" customHeight="1">
      <c r="A19" s="48" t="s">
        <v>61</v>
      </c>
      <c r="B19" s="48" t="s">
        <v>62</v>
      </c>
      <c r="C19" s="51">
        <v>34.77</v>
      </c>
      <c r="D19" s="51">
        <v>34.77</v>
      </c>
      <c r="E19" s="53"/>
    </row>
    <row r="20" spans="1:5" s="26" customFormat="1" ht="27.75" customHeight="1">
      <c r="A20" s="48" t="s">
        <v>69</v>
      </c>
      <c r="B20" s="48" t="s">
        <v>13</v>
      </c>
      <c r="C20" s="51">
        <v>31.16</v>
      </c>
      <c r="D20" s="51">
        <v>31.16</v>
      </c>
      <c r="E20" s="53"/>
    </row>
    <row r="21" spans="1:5" s="26" customFormat="1" ht="30" customHeight="1">
      <c r="A21" s="48" t="s">
        <v>70</v>
      </c>
      <c r="B21" s="48" t="s">
        <v>71</v>
      </c>
      <c r="C21" s="51">
        <v>31.16</v>
      </c>
      <c r="D21" s="51">
        <v>31.16</v>
      </c>
      <c r="E21" s="53"/>
    </row>
    <row r="22" spans="1:5" s="26" customFormat="1" ht="30" customHeight="1">
      <c r="A22" s="48" t="s">
        <v>72</v>
      </c>
      <c r="B22" s="48" t="s">
        <v>73</v>
      </c>
      <c r="C22" s="51">
        <v>31.16</v>
      </c>
      <c r="D22" s="51">
        <v>31.16</v>
      </c>
      <c r="E22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31">
      <selection activeCell="G27" sqref="G27"/>
    </sheetView>
  </sheetViews>
  <sheetFormatPr defaultColWidth="9.140625" defaultRowHeight="12.75" customHeight="1"/>
  <cols>
    <col min="1" max="1" width="19.7109375" style="26" customWidth="1"/>
    <col min="2" max="2" width="38.00390625" style="26" customWidth="1"/>
    <col min="3" max="5" width="22.8515625" style="26" customWidth="1"/>
    <col min="6" max="6" width="9.140625" style="26" customWidth="1"/>
    <col min="7" max="7" width="13.57421875" style="26" customWidth="1"/>
    <col min="8" max="9" width="9.140625" style="26" customWidth="1"/>
    <col min="10" max="16384" width="9.140625" style="27" customWidth="1"/>
  </cols>
  <sheetData>
    <row r="1" spans="1:7" s="26" customFormat="1" ht="21" customHeight="1">
      <c r="A1" s="28"/>
      <c r="B1" s="28"/>
      <c r="C1" s="28"/>
      <c r="D1" s="28"/>
      <c r="E1" s="28"/>
      <c r="F1" s="28"/>
      <c r="G1" s="28"/>
    </row>
    <row r="2" spans="1:7" s="26" customFormat="1" ht="29.25" customHeight="1">
      <c r="A2" s="29" t="s">
        <v>101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6" customFormat="1" ht="17.25" customHeight="1">
      <c r="A4" s="34" t="s">
        <v>102</v>
      </c>
      <c r="B4" s="34"/>
      <c r="C4" s="34" t="s">
        <v>103</v>
      </c>
      <c r="D4" s="34"/>
      <c r="E4" s="34"/>
      <c r="F4" s="28"/>
      <c r="G4" s="28"/>
    </row>
    <row r="5" spans="1:7" s="26" customFormat="1" ht="21" customHeight="1">
      <c r="A5" s="34" t="s">
        <v>81</v>
      </c>
      <c r="B5" s="35" t="s">
        <v>82</v>
      </c>
      <c r="C5" s="36" t="s">
        <v>31</v>
      </c>
      <c r="D5" s="36" t="s">
        <v>104</v>
      </c>
      <c r="E5" s="36" t="s">
        <v>105</v>
      </c>
      <c r="F5" s="28"/>
      <c r="G5" s="28"/>
    </row>
    <row r="6" spans="1:7" s="26" customFormat="1" ht="21" customHeight="1">
      <c r="A6" s="37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8" s="26" customFormat="1" ht="24.75" customHeight="1">
      <c r="A7" s="39" t="s">
        <v>46</v>
      </c>
      <c r="B7" s="39" t="s">
        <v>31</v>
      </c>
      <c r="C7" s="40">
        <f>C8+C22+C28</f>
        <v>705.4500000000002</v>
      </c>
      <c r="D7" s="40">
        <f>D8+D22+D28</f>
        <v>664.4900000000001</v>
      </c>
      <c r="E7" s="40">
        <f>E8+E22+E28</f>
        <v>40.96</v>
      </c>
      <c r="F7" s="41"/>
      <c r="G7" s="41"/>
      <c r="H7" s="42"/>
    </row>
    <row r="8" spans="1:5" s="26" customFormat="1" ht="24.75" customHeight="1">
      <c r="A8" s="39"/>
      <c r="B8" s="43" t="s">
        <v>106</v>
      </c>
      <c r="C8" s="43">
        <f>SUM(C9:C21)</f>
        <v>593.94</v>
      </c>
      <c r="D8" s="43">
        <f>SUM(D9:D21)</f>
        <v>593.94</v>
      </c>
      <c r="E8" s="44"/>
    </row>
    <row r="9" spans="1:5" s="26" customFormat="1" ht="24.75" customHeight="1">
      <c r="A9" s="39" t="s">
        <v>107</v>
      </c>
      <c r="B9" s="43" t="s">
        <v>108</v>
      </c>
      <c r="C9" s="43">
        <v>151.48</v>
      </c>
      <c r="D9" s="43">
        <v>151.48</v>
      </c>
      <c r="E9" s="44"/>
    </row>
    <row r="10" spans="1:5" s="26" customFormat="1" ht="24.75" customHeight="1">
      <c r="A10" s="39" t="s">
        <v>109</v>
      </c>
      <c r="B10" s="43" t="s">
        <v>110</v>
      </c>
      <c r="C10" s="43">
        <v>0.48</v>
      </c>
      <c r="D10" s="43">
        <v>0.48</v>
      </c>
      <c r="E10" s="44"/>
    </row>
    <row r="11" spans="1:5" s="26" customFormat="1" ht="24.75" customHeight="1">
      <c r="A11" s="39" t="s">
        <v>111</v>
      </c>
      <c r="B11" s="43" t="s">
        <v>112</v>
      </c>
      <c r="C11" s="43">
        <v>1.06</v>
      </c>
      <c r="D11" s="43">
        <v>1.06</v>
      </c>
      <c r="E11" s="44"/>
    </row>
    <row r="12" spans="1:5" s="26" customFormat="1" ht="24.75" customHeight="1">
      <c r="A12" s="39" t="s">
        <v>113</v>
      </c>
      <c r="B12" s="43" t="s">
        <v>114</v>
      </c>
      <c r="C12" s="43">
        <v>108.21</v>
      </c>
      <c r="D12" s="43">
        <v>108.21</v>
      </c>
      <c r="E12" s="44"/>
    </row>
    <row r="13" spans="1:5" s="26" customFormat="1" ht="24.75" customHeight="1">
      <c r="A13" s="39" t="s">
        <v>115</v>
      </c>
      <c r="B13" s="43" t="s">
        <v>116</v>
      </c>
      <c r="C13" s="43">
        <v>12.62</v>
      </c>
      <c r="D13" s="43">
        <v>12.62</v>
      </c>
      <c r="E13" s="44"/>
    </row>
    <row r="14" spans="1:5" s="26" customFormat="1" ht="24.75" customHeight="1">
      <c r="A14" s="39" t="s">
        <v>117</v>
      </c>
      <c r="B14" s="43" t="s">
        <v>118</v>
      </c>
      <c r="C14" s="43">
        <v>183.95</v>
      </c>
      <c r="D14" s="43">
        <v>183.95</v>
      </c>
      <c r="E14" s="44"/>
    </row>
    <row r="15" spans="1:5" s="26" customFormat="1" ht="24.75" customHeight="1">
      <c r="A15" s="39" t="s">
        <v>119</v>
      </c>
      <c r="B15" s="43" t="s">
        <v>120</v>
      </c>
      <c r="C15" s="43">
        <v>26.64</v>
      </c>
      <c r="D15" s="43">
        <v>26.64</v>
      </c>
      <c r="E15" s="44"/>
    </row>
    <row r="16" spans="1:5" s="26" customFormat="1" ht="24.75" customHeight="1">
      <c r="A16" s="39" t="s">
        <v>121</v>
      </c>
      <c r="B16" s="43" t="s">
        <v>122</v>
      </c>
      <c r="C16" s="43">
        <v>43.57</v>
      </c>
      <c r="D16" s="43">
        <v>43.57</v>
      </c>
      <c r="E16" s="44"/>
    </row>
    <row r="17" spans="1:5" s="26" customFormat="1" ht="24.75" customHeight="1">
      <c r="A17" s="39" t="s">
        <v>123</v>
      </c>
      <c r="B17" s="43" t="s">
        <v>124</v>
      </c>
      <c r="C17" s="43">
        <v>23.38</v>
      </c>
      <c r="D17" s="43">
        <v>23.38</v>
      </c>
      <c r="E17" s="44"/>
    </row>
    <row r="18" spans="1:5" s="26" customFormat="1" ht="24.75" customHeight="1">
      <c r="A18" s="39" t="s">
        <v>125</v>
      </c>
      <c r="B18" s="43" t="s">
        <v>126</v>
      </c>
      <c r="C18" s="43">
        <v>10.61</v>
      </c>
      <c r="D18" s="43">
        <v>10.61</v>
      </c>
      <c r="E18" s="44"/>
    </row>
    <row r="19" spans="1:5" s="26" customFormat="1" ht="24.75" customHeight="1">
      <c r="A19" s="39" t="s">
        <v>127</v>
      </c>
      <c r="B19" s="43" t="s">
        <v>128</v>
      </c>
      <c r="C19" s="43">
        <v>0.34</v>
      </c>
      <c r="D19" s="43">
        <v>0.34</v>
      </c>
      <c r="E19" s="44"/>
    </row>
    <row r="20" spans="1:5" s="26" customFormat="1" ht="24.75" customHeight="1">
      <c r="A20" s="39" t="s">
        <v>129</v>
      </c>
      <c r="B20" s="43" t="s">
        <v>130</v>
      </c>
      <c r="C20" s="43">
        <v>0.44</v>
      </c>
      <c r="D20" s="43">
        <v>0.44</v>
      </c>
      <c r="E20" s="44"/>
    </row>
    <row r="21" spans="1:5" s="26" customFormat="1" ht="24.75" customHeight="1">
      <c r="A21" s="39" t="s">
        <v>131</v>
      </c>
      <c r="B21" s="43" t="s">
        <v>132</v>
      </c>
      <c r="C21" s="43">
        <v>31.16</v>
      </c>
      <c r="D21" s="43">
        <v>31.16</v>
      </c>
      <c r="E21" s="44"/>
    </row>
    <row r="22" spans="1:5" s="26" customFormat="1" ht="24.75" customHeight="1">
      <c r="A22" s="39"/>
      <c r="B22" s="43" t="s">
        <v>133</v>
      </c>
      <c r="C22" s="43">
        <v>21.19</v>
      </c>
      <c r="D22" s="43">
        <v>21.19</v>
      </c>
      <c r="E22" s="44"/>
    </row>
    <row r="23" spans="1:5" s="26" customFormat="1" ht="24.75" customHeight="1">
      <c r="A23" s="39" t="s">
        <v>134</v>
      </c>
      <c r="B23" s="43" t="s">
        <v>135</v>
      </c>
      <c r="C23" s="43">
        <v>0</v>
      </c>
      <c r="D23" s="43">
        <v>0</v>
      </c>
      <c r="E23" s="44"/>
    </row>
    <row r="24" spans="1:5" s="26" customFormat="1" ht="24.75" customHeight="1">
      <c r="A24" s="39" t="s">
        <v>136</v>
      </c>
      <c r="B24" s="45" t="s">
        <v>137</v>
      </c>
      <c r="C24" s="43">
        <v>0.15</v>
      </c>
      <c r="D24" s="43">
        <v>0.15</v>
      </c>
      <c r="E24" s="44"/>
    </row>
    <row r="25" spans="1:5" s="26" customFormat="1" ht="24.75" customHeight="1">
      <c r="A25" s="39" t="s">
        <v>138</v>
      </c>
      <c r="B25" s="43" t="s">
        <v>139</v>
      </c>
      <c r="C25" s="43">
        <v>0.29</v>
      </c>
      <c r="D25" s="43">
        <v>0.29</v>
      </c>
      <c r="E25" s="44"/>
    </row>
    <row r="26" spans="1:5" s="26" customFormat="1" ht="24.75" customHeight="1">
      <c r="A26" s="39" t="s">
        <v>140</v>
      </c>
      <c r="B26" s="43" t="s">
        <v>141</v>
      </c>
      <c r="C26" s="43">
        <v>0.48</v>
      </c>
      <c r="D26" s="43">
        <v>0.48</v>
      </c>
      <c r="E26" s="44"/>
    </row>
    <row r="27" spans="1:5" s="26" customFormat="1" ht="24.75" customHeight="1">
      <c r="A27" s="39" t="s">
        <v>142</v>
      </c>
      <c r="B27" s="43" t="s">
        <v>143</v>
      </c>
      <c r="C27" s="43">
        <v>20.27</v>
      </c>
      <c r="D27" s="43">
        <v>20.27</v>
      </c>
      <c r="E27" s="44"/>
    </row>
    <row r="28" spans="1:5" s="26" customFormat="1" ht="24.75" customHeight="1">
      <c r="A28" s="39"/>
      <c r="B28" s="43" t="s">
        <v>144</v>
      </c>
      <c r="C28" s="43">
        <f>SUM(C29:C46)</f>
        <v>90.32000000000002</v>
      </c>
      <c r="D28" s="46">
        <v>49.36</v>
      </c>
      <c r="E28" s="44" t="s">
        <v>145</v>
      </c>
    </row>
    <row r="29" spans="1:5" s="26" customFormat="1" ht="24.75" customHeight="1">
      <c r="A29" s="39" t="s">
        <v>146</v>
      </c>
      <c r="B29" s="43" t="s">
        <v>147</v>
      </c>
      <c r="C29" s="43">
        <v>8.3</v>
      </c>
      <c r="D29" s="43"/>
      <c r="E29" s="44">
        <v>8.3</v>
      </c>
    </row>
    <row r="30" spans="1:5" s="26" customFormat="1" ht="24.75" customHeight="1">
      <c r="A30" s="39" t="s">
        <v>148</v>
      </c>
      <c r="B30" s="43" t="s">
        <v>149</v>
      </c>
      <c r="C30" s="43">
        <v>3.83</v>
      </c>
      <c r="D30" s="43"/>
      <c r="E30" s="44">
        <v>3.83</v>
      </c>
    </row>
    <row r="31" spans="1:5" s="26" customFormat="1" ht="24.75" customHeight="1">
      <c r="A31" s="39" t="s">
        <v>150</v>
      </c>
      <c r="B31" s="43" t="s">
        <v>151</v>
      </c>
      <c r="C31" s="43">
        <v>0.28</v>
      </c>
      <c r="D31" s="43"/>
      <c r="E31" s="44">
        <v>0.28</v>
      </c>
    </row>
    <row r="32" spans="1:5" s="26" customFormat="1" ht="24.75" customHeight="1">
      <c r="A32" s="39" t="s">
        <v>152</v>
      </c>
      <c r="B32" s="43" t="s">
        <v>153</v>
      </c>
      <c r="C32" s="43">
        <v>3.05</v>
      </c>
      <c r="D32" s="43"/>
      <c r="E32" s="44">
        <v>3.05</v>
      </c>
    </row>
    <row r="33" spans="1:5" s="26" customFormat="1" ht="24.75" customHeight="1">
      <c r="A33" s="39" t="s">
        <v>154</v>
      </c>
      <c r="B33" s="43" t="s">
        <v>155</v>
      </c>
      <c r="C33" s="43">
        <v>4.54</v>
      </c>
      <c r="D33" s="43"/>
      <c r="E33" s="44">
        <v>4.54</v>
      </c>
    </row>
    <row r="34" spans="1:5" s="26" customFormat="1" ht="24.75" customHeight="1">
      <c r="A34" s="39" t="s">
        <v>156</v>
      </c>
      <c r="B34" s="43" t="s">
        <v>157</v>
      </c>
      <c r="C34" s="43">
        <v>0.25</v>
      </c>
      <c r="D34" s="43"/>
      <c r="E34" s="44">
        <v>0.25</v>
      </c>
    </row>
    <row r="35" spans="1:5" s="26" customFormat="1" ht="24.75" customHeight="1">
      <c r="A35" s="39" t="s">
        <v>158</v>
      </c>
      <c r="B35" s="43" t="s">
        <v>159</v>
      </c>
      <c r="C35" s="43">
        <v>13.65</v>
      </c>
      <c r="D35" s="43"/>
      <c r="E35" s="44">
        <v>13.65</v>
      </c>
    </row>
    <row r="36" spans="1:5" s="26" customFormat="1" ht="24.75" customHeight="1">
      <c r="A36" s="39" t="s">
        <v>160</v>
      </c>
      <c r="B36" s="43" t="s">
        <v>161</v>
      </c>
      <c r="C36" s="43">
        <v>0.88</v>
      </c>
      <c r="D36" s="43"/>
      <c r="E36" s="44">
        <v>0.88</v>
      </c>
    </row>
    <row r="37" spans="1:5" s="26" customFormat="1" ht="24.75" customHeight="1">
      <c r="A37" s="39" t="s">
        <v>162</v>
      </c>
      <c r="B37" s="43" t="s">
        <v>163</v>
      </c>
      <c r="C37" s="43">
        <v>2.24</v>
      </c>
      <c r="D37" s="43"/>
      <c r="E37" s="44">
        <v>2.24</v>
      </c>
    </row>
    <row r="38" spans="1:5" s="26" customFormat="1" ht="24.75" customHeight="1">
      <c r="A38" s="39" t="s">
        <v>164</v>
      </c>
      <c r="B38" s="43" t="s">
        <v>165</v>
      </c>
      <c r="C38" s="43">
        <v>0.77</v>
      </c>
      <c r="D38" s="43"/>
      <c r="E38" s="44">
        <v>0.77</v>
      </c>
    </row>
    <row r="39" spans="1:5" s="26" customFormat="1" ht="24.75" customHeight="1">
      <c r="A39" s="39" t="s">
        <v>166</v>
      </c>
      <c r="B39" s="43" t="s">
        <v>167</v>
      </c>
      <c r="C39" s="43">
        <v>3.17</v>
      </c>
      <c r="D39" s="43"/>
      <c r="E39" s="44">
        <v>3.17</v>
      </c>
    </row>
    <row r="40" spans="1:5" s="26" customFormat="1" ht="24.75" customHeight="1">
      <c r="A40" s="39" t="s">
        <v>168</v>
      </c>
      <c r="B40" s="43" t="s">
        <v>169</v>
      </c>
      <c r="C40" s="43">
        <v>0.04</v>
      </c>
      <c r="D40" s="43">
        <v>0.04</v>
      </c>
      <c r="E40" s="44"/>
    </row>
    <row r="41" spans="1:5" s="26" customFormat="1" ht="24.75" customHeight="1">
      <c r="A41" s="39" t="s">
        <v>170</v>
      </c>
      <c r="B41" s="43" t="s">
        <v>171</v>
      </c>
      <c r="C41" s="43">
        <v>1.79</v>
      </c>
      <c r="D41" s="43">
        <v>1.79</v>
      </c>
      <c r="E41" s="44"/>
    </row>
    <row r="42" spans="1:5" s="26" customFormat="1" ht="24.75" customHeight="1">
      <c r="A42" s="39" t="s">
        <v>172</v>
      </c>
      <c r="B42" s="43" t="s">
        <v>173</v>
      </c>
      <c r="C42" s="43">
        <v>4.03</v>
      </c>
      <c r="D42" s="43">
        <v>4.03</v>
      </c>
      <c r="E42" s="44"/>
    </row>
    <row r="43" spans="1:5" s="26" customFormat="1" ht="24.75" customHeight="1">
      <c r="A43" s="39" t="s">
        <v>174</v>
      </c>
      <c r="B43" s="43" t="s">
        <v>175</v>
      </c>
      <c r="C43" s="43">
        <v>31.51</v>
      </c>
      <c r="D43" s="43">
        <v>31.51</v>
      </c>
      <c r="E43" s="44"/>
    </row>
    <row r="44" spans="1:5" s="26" customFormat="1" ht="24.75" customHeight="1">
      <c r="A44" s="39" t="s">
        <v>176</v>
      </c>
      <c r="B44" s="43" t="s">
        <v>177</v>
      </c>
      <c r="C44" s="43">
        <v>1.68</v>
      </c>
      <c r="D44" s="43">
        <v>1.68</v>
      </c>
      <c r="E44" s="44"/>
    </row>
    <row r="45" spans="1:5" s="26" customFormat="1" ht="24.75" customHeight="1">
      <c r="A45" s="39" t="s">
        <v>178</v>
      </c>
      <c r="B45" s="43" t="s">
        <v>179</v>
      </c>
      <c r="C45" s="43">
        <v>0.31</v>
      </c>
      <c r="D45" s="43">
        <v>0.31</v>
      </c>
      <c r="E45" s="44"/>
    </row>
    <row r="46" spans="1:5" s="26" customFormat="1" ht="24.75" customHeight="1">
      <c r="A46" s="39" t="s">
        <v>146</v>
      </c>
      <c r="B46" s="43" t="s">
        <v>147</v>
      </c>
      <c r="C46" s="43">
        <v>10</v>
      </c>
      <c r="D46" s="43">
        <v>10</v>
      </c>
      <c r="E46" s="44"/>
    </row>
    <row r="47" spans="1:8" s="26" customFormat="1" ht="21" customHeight="1">
      <c r="A47" s="28"/>
      <c r="B47" s="28"/>
      <c r="C47" s="28"/>
      <c r="D47" s="28"/>
      <c r="E47" s="28"/>
      <c r="F47" s="28"/>
      <c r="G47" s="28"/>
      <c r="H47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dataValidations count="1">
    <dataValidation type="list" allowBlank="1" showInputMessage="1" showErrorMessage="1" sqref="B29 B14:B15 B23:B27 B30:B46">
      <formula1>'G:\[基本支出明细表_20200618182141.xls]EXPECOID'!#REF!</formula1>
    </dataValidation>
  </dataValidation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180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181</v>
      </c>
      <c r="B4" s="11" t="s">
        <v>182</v>
      </c>
      <c r="C4" s="11" t="s">
        <v>31</v>
      </c>
      <c r="D4" s="20" t="s">
        <v>183</v>
      </c>
      <c r="E4" s="11" t="s">
        <v>184</v>
      </c>
      <c r="F4" s="21" t="s">
        <v>185</v>
      </c>
      <c r="G4" s="11" t="s">
        <v>186</v>
      </c>
    </row>
    <row r="5" spans="1:7" s="1" customFormat="1" ht="21.75" customHeight="1">
      <c r="A5" s="22" t="s">
        <v>45</v>
      </c>
      <c r="B5" s="22" t="s">
        <v>45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46</v>
      </c>
      <c r="B6" s="14" t="s">
        <v>31</v>
      </c>
      <c r="C6" s="16">
        <v>26.99</v>
      </c>
      <c r="D6" s="16">
        <v>5</v>
      </c>
      <c r="E6" s="25">
        <v>21.99</v>
      </c>
      <c r="F6" s="15"/>
      <c r="G6" s="15"/>
    </row>
    <row r="7" spans="1:7" s="1" customFormat="1" ht="22.5" customHeight="1">
      <c r="A7" s="14" t="s">
        <v>187</v>
      </c>
      <c r="B7" s="14" t="s">
        <v>188</v>
      </c>
      <c r="C7" s="16">
        <v>26.99</v>
      </c>
      <c r="D7" s="16">
        <v>5</v>
      </c>
      <c r="E7" s="25">
        <v>21.99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75</v>
      </c>
      <c r="B4" s="8"/>
      <c r="C4" s="8" t="s">
        <v>100</v>
      </c>
      <c r="D4" s="8"/>
      <c r="E4" s="8"/>
      <c r="F4" s="2"/>
      <c r="G4" s="2"/>
    </row>
    <row r="5" spans="1:7" s="1" customFormat="1" ht="21" customHeight="1">
      <c r="A5" s="8" t="s">
        <v>81</v>
      </c>
      <c r="B5" s="9" t="s">
        <v>82</v>
      </c>
      <c r="C5" s="10" t="s">
        <v>31</v>
      </c>
      <c r="D5" s="10" t="s">
        <v>76</v>
      </c>
      <c r="E5" s="10" t="s">
        <v>77</v>
      </c>
      <c r="F5" s="2"/>
      <c r="G5" s="2"/>
    </row>
    <row r="6" spans="1:8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真金</cp:lastModifiedBy>
  <cp:lastPrinted>2019-04-28T07:54:22Z</cp:lastPrinted>
  <dcterms:created xsi:type="dcterms:W3CDTF">2019-04-28T03:44:03Z</dcterms:created>
  <dcterms:modified xsi:type="dcterms:W3CDTF">2020-06-18T10:40:37Z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